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PES\_OMPES\Инвестпрограмма\Исполнение 2024\Годовой отчет\Отправлено\INVEST.GOSUSLUGI.RU\Паспорта инвестиционных проектов\"/>
    </mc:Choice>
  </mc:AlternateContent>
  <xr:revisionPtr revIDLastSave="0" documentId="13_ncr:1_{2B8B0E3B-9DF0-43B2-B24A-AA5FFC87B276}"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'13'!$A$1:$AI$94</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69" i="14" l="1"/>
  <c r="U69" i="14"/>
  <c r="Q69" i="14"/>
  <c r="I69" i="14"/>
  <c r="F69" i="14"/>
  <c r="Y26" i="14"/>
  <c r="AC21" i="14"/>
  <c r="Y21" i="14"/>
  <c r="U21" i="14"/>
  <c r="Q21" i="14"/>
  <c r="M21" i="14"/>
  <c r="I21" i="14"/>
  <c r="F21" i="14"/>
  <c r="E21" i="14"/>
  <c r="AH84" i="14"/>
  <c r="AH83" i="14"/>
  <c r="D83" i="14" s="1"/>
  <c r="AH82" i="14"/>
  <c r="AC69" i="14"/>
  <c r="K69" i="14"/>
  <c r="H69" i="14"/>
  <c r="AH68" i="14"/>
  <c r="AH30" i="14"/>
  <c r="AH29" i="14"/>
  <c r="AH28" i="14"/>
  <c r="AH27" i="14"/>
  <c r="AG27" i="14"/>
  <c r="K21" i="14"/>
  <c r="C21" i="14"/>
  <c r="D28" i="14" l="1"/>
  <c r="AG28" i="14"/>
  <c r="AG29" i="14"/>
  <c r="AG84" i="14"/>
  <c r="D30" i="14"/>
  <c r="G80" i="14"/>
  <c r="G30" i="14"/>
  <c r="E26" i="14"/>
  <c r="AG68" i="14"/>
  <c r="G29" i="14"/>
  <c r="G82" i="14"/>
  <c r="AG81" i="14"/>
  <c r="G83" i="14"/>
  <c r="AH24" i="14"/>
  <c r="AH21" i="14" s="1"/>
  <c r="F26" i="14"/>
  <c r="AG70" i="14"/>
  <c r="AG69" i="14" s="1"/>
  <c r="AC26" i="14"/>
  <c r="AG30" i="14"/>
  <c r="G68" i="14"/>
  <c r="G84" i="14"/>
  <c r="M26" i="14"/>
  <c r="G28" i="14"/>
  <c r="C26" i="14"/>
  <c r="M69" i="14"/>
  <c r="AG80" i="14"/>
  <c r="AG82" i="14"/>
  <c r="U26" i="14"/>
  <c r="AG83" i="14"/>
  <c r="G70" i="14"/>
  <c r="G69" i="14" s="1"/>
  <c r="G24" i="14"/>
  <c r="G21" i="14" s="1"/>
  <c r="Q26" i="14"/>
  <c r="D68" i="14"/>
  <c r="G81" i="14"/>
  <c r="D29" i="14"/>
  <c r="D84" i="14"/>
  <c r="D82" i="14"/>
  <c r="AH26" i="14"/>
  <c r="AH70" i="14"/>
  <c r="AH69" i="14" s="1"/>
  <c r="D69" i="14" s="1"/>
  <c r="K26" i="14"/>
  <c r="AH80" i="14"/>
  <c r="D80" i="14" s="1"/>
  <c r="I26" i="14"/>
  <c r="AH81" i="14"/>
  <c r="D81" i="14" s="1"/>
  <c r="AG24" i="14"/>
  <c r="AG21" i="14" s="1"/>
  <c r="A4" i="16"/>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AG26" i="14" l="1"/>
  <c r="D26" i="14"/>
  <c r="G26" i="14"/>
  <c r="D24" i="14"/>
  <c r="D21" i="14" s="1"/>
  <c r="D70" i="14"/>
  <c r="A4" i="4"/>
  <c r="A4" i="13"/>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<sst xmlns="http://schemas.openxmlformats.org/spreadsheetml/2006/main" count="3975" uniqueCount="657">
  <si>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</si>
  <si>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</si>
  <si>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</si>
  <si>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</si>
  <si>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</si>
  <si>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</si>
  <si>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</si>
  <si>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</si>
  <si>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</si>
  <si>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</si>
  <si>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</si>
  <si>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</si>
  <si>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</si>
  <si>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</si>
  <si>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</si>
  <si>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</si>
  <si>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</si>
  <si>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</si>
  <si>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</si>
  <si>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</si>
  <si>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</si>
  <si>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</si>
  <si>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</si>
  <si>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</si>
  <si>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</si>
  <si>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</si>
  <si>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</si>
  <si>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</si>
  <si>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</si>
  <si>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</si>
  <si>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</si>
  <si>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</si>
  <si>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</si>
  <si>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</si>
  <si>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</si>
  <si>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</si>
  <si>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</si>
  <si>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</si>
  <si>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</si>
  <si>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</si>
  <si>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</si>
  <si>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</si>
  <si>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</si>
  <si>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</si>
  <si>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</si>
  <si>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</si>
  <si>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</si>
  <si>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</si>
  <si>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</si>
  <si>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</si>
  <si>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</si>
  <si>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</si>
  <si>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</si>
  <si>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</si>
  <si>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</si>
  <si>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</si>
  <si>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</si>
  <si>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</si>
  <si>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</si>
  <si>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</si>
  <si>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</si>
  <si>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</si>
  <si>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</si>
  <si>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</si>
  <si>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</si>
  <si>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</si>
  <si>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</si>
  <si>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</si>
  <si>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</si>
  <si>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</si>
  <si>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</si>
  <si>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</si>
  <si>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</si>
  <si>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</si>
  <si>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</si>
  <si>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</si>
  <si>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</si>
  <si>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</si>
  <si>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</si>
  <si>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</si>
  <si>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</si>
  <si>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</si>
  <si>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</si>
  <si>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</si>
  <si>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</si>
  <si>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</si>
  <si>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</si>
  <si>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</si>
  <si>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</si>
  <si>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</si>
  <si>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</si>
  <si>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</si>
  <si>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</si>
  <si>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</si>
  <si>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</si>
  <si>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</si>
  <si>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</si>
  <si>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</si>
  <si>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</si>
  <si>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</si>
  <si>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</si>
  <si>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</si>
  <si>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</si>
  <si>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</si>
  <si>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</si>
  <si>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</si>
  <si>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</si>
  <si>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</si>
  <si>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</si>
  <si>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</si>
  <si>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</si>
  <si>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</si>
  <si>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</si>
  <si>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</si>
  <si>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</si>
  <si>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</si>
  <si>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</si>
  <si>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</si>
  <si>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</si>
  <si>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</si>
  <si>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</si>
  <si>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</si>
  <si>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</si>
  <si>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</si>
  <si>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</si>
  <si>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</si>
  <si>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</si>
  <si>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</si>
  <si>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</si>
  <si>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</si>
  <si>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</si>
  <si>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</si>
  <si>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</si>
  <si>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</si>
  <si>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</si>
  <si>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</si>
  <si>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</si>
  <si>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</si>
  <si>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</si>
  <si>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</si>
  <si>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</si>
  <si>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</si>
  <si>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</si>
  <si>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</si>
  <si>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</si>
  <si>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</si>
  <si>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</si>
  <si>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</si>
  <si>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</si>
  <si>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</si>
  <si>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</si>
  <si>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</si>
  <si>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</si>
  <si>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</si>
  <si>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</si>
  <si>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</si>
  <si>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</si>
  <si>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</si>
  <si>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</si>
  <si>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</si>
  <si>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</si>
  <si>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</si>
  <si>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</si>
  <si>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</si>
  <si>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</si>
  <si>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</si>
  <si>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</si>
  <si>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</si>
  <si>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</si>
  <si>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</si>
  <si>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</si>
  <si>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</si>
  <si>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</si>
  <si>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</si>
  <si>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</si>
  <si>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</si>
  <si>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</si>
  <si>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</si>
  <si>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</si>
  <si>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</si>
  <si>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</si>
  <si>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</si>
  <si>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</si>
  <si>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</si>
  <si>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</si>
  <si>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</si>
  <si>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</si>
  <si>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</si>
  <si>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</si>
  <si>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</si>
  <si>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</si>
  <si>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</si>
  <si>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</si>
  <si>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</si>
  <si>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</si>
  <si>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</si>
  <si>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</si>
  <si>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</si>
  <si>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</si>
  <si>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</si>
  <si>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</si>
  <si>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</si>
  <si>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</si>
  <si>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</si>
  <si>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</si>
  <si>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</si>
  <si>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</si>
  <si>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</si>
  <si>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</si>
  <si>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</si>
  <si>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</si>
  <si>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</si>
  <si>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</si>
  <si>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</si>
  <si>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</si>
  <si>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</si>
  <si>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</si>
  <si>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</si>
  <si>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</si>
  <si>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</si>
  <si>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</si>
  <si>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</si>
  <si>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</si>
  <si>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</si>
  <si>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</si>
  <si>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</si>
  <si>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</si>
  <si>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</si>
  <si>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</si>
  <si>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</si>
  <si>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</si>
  <si>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</si>
  <si>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</si>
  <si>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</si>
  <si>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</si>
  <si>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</si>
  <si>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</si>
  <si>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</si>
  <si>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</si>
  <si>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</si>
  <si>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</si>
  <si>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</si>
  <si>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</si>
  <si>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</si>
  <si>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</si>
  <si>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</si>
  <si>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</si>
  <si>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</si>
  <si>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</si>
  <si>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</si>
  <si>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</si>
  <si>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</si>
  <si>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</si>
  <si>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</si>
  <si>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</si>
  <si>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</si>
  <si>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</si>
  <si>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</si>
  <si>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</si>
  <si>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</si>
  <si>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</si>
  <si>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</si>
  <si>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</si>
  <si>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</si>
  <si>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</si>
  <si>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</si>
  <si>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</si>
  <si>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</si>
  <si>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</si>
  <si>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</si>
  <si>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</si>
  <si>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</si>
  <si>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</si>
  <si>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</si>
  <si>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</si>
  <si>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</si>
  <si>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</si>
  <si>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</si>
  <si>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</si>
  <si>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</si>
  <si>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</si>
  <si>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</si>
  <si>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</si>
  <si>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</si>
  <si>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</si>
  <si>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</si>
  <si>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</si>
  <si>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</si>
  <si>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</si>
  <si>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</si>
  <si>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</si>
  <si>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</si>
  <si>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</si>
  <si>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</si>
  <si>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</si>
  <si>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</si>
  <si>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</si>
  <si>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</si>
  <si>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</si>
  <si>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</si>
  <si>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</si>
  <si>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</si>
  <si>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</si>
  <si>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Остаток</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</si>
  <si>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</si>
  <si>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</si>
  <si>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</si>
  <si>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</si>
  <si>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</si>
  <si>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</si>
  <si>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</si>
  <si>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</si>
  <si>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</si>
  <si>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</si>
  <si>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</si>
  <si>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</si>
  <si>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</si>
  <si>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</si>
  <si>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</si>
  <si>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</si>
  <si>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</si>
  <si>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</si>
  <si>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</si>
  <si>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</si>
  <si>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</si>
  <si>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</si>
  <si>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</si>
  <si>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</si>
  <si>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</si>
  <si>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</si>
  <si>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</si>
  <si>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</si>
  <si>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</si>
  <si>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</si>
  <si>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</si>
  <si>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</si>
  <si>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</si>
  <si>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</si>
  <si>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</si>
  <si>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</si>
  <si>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</si>
  <si>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</si>
  <si>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</si>
  <si>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</si>
  <si>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</si>
  <si>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</si>
  <si>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</si>
  <si>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</si>
  <si>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</si>
  <si>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</si>
  <si>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</si>
  <si>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</si>
  <si>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</si>
  <si>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</si>
  <si>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</si>
  <si>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</si>
  <si>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</si>
  <si>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</si>
  <si>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</si>
  <si>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</si>
  <si>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</si>
  <si>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</si>
  <si>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</si>
  <si>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</si>
  <si>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</si>
  <si>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</si>
  <si>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</si>
  <si>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</si>
  <si>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</si>
  <si>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</si>
  <si>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</si>
  <si>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</si>
  <si>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</si>
  <si>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</si>
  <si>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</si>
  <si>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</si>
  <si>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</si>
  <si>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</si>
  <si>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</si>
  <si>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</si>
  <si>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</si>
  <si>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</si>
  <si>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</si>
  <si>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</si>
  <si>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</si>
  <si>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</si>
  <si>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</si>
  <si>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</si>
  <si>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</si>
  <si>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</si>
  <si>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</si>
  <si>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</si>
  <si>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</si>
  <si>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</si>
  <si>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</si>
  <si>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</si>
  <si>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</si>
  <si>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</si>
  <si>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</si>
  <si>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</si>
  <si>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</si>
  <si>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</si>
  <si>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</si>
  <si>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</si>
  <si>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</si>
  <si>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</si>
  <si>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</si>
  <si>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</si>
  <si>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</si>
  <si>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</si>
  <si>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</si>
  <si>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</si>
  <si>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</si>
  <si>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</si>
  <si>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</si>
  <si>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</si>
  <si>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</si>
  <si>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</si>
  <si>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</si>
  <si>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</si>
  <si>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</si>
  <si>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</si>
  <si>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</si>
  <si>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</si>
  <si>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</si>
  <si>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</si>
  <si>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</si>
  <si>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</si>
  <si>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</si>
  <si>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</si>
  <si>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</si>
  <si>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</si>
  <si>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</si>
  <si>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</si>
  <si>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</si>
  <si>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</si>
  <si>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</si>
  <si>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</si>
  <si>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</si>
  <si>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</si>
  <si>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</si>
  <si>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</si>
  <si>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</si>
  <si>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</si>
  <si>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</si>
  <si>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</si>
  <si>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</si>
  <si>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</si>
  <si>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</si>
  <si>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</si>
  <si>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</si>
  <si>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</si>
  <si>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</si>
  <si>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</si>
  <si>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</si>
  <si>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</si>
  <si>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</si>
  <si>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</si>
  <si>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</si>
  <si>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</si>
  <si>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</si>
  <si>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</si>
  <si>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</si>
  <si>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</si>
  <si>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</si>
  <si>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</si>
  <si>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</si>
  <si>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</si>
  <si>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</si>
  <si>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</si>
  <si>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</si>
  <si>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</si>
  <si>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</si>
  <si>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</si>
  <si>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</si>
  <si>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</si>
  <si>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</si>
  <si>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</si>
  <si>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</si>
  <si>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</si>
  <si>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</si>
  <si>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</si>
  <si>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</si>
  <si>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</si>
  <si>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</si>
  <si>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</si>
  <si>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</si>
  <si>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</si>
  <si>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</si>
  <si>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</si>
  <si>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</si>
  <si>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</si>
  <si>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</si>
  <si>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</si>
  <si>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</si>
  <si>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</si>
  <si>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</si>
  <si>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</si>
  <si>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</si>
  <si>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</si>
  <si>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</si>
  <si>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</si>
  <si>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</si>
  <si>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</si>
  <si>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</si>
  <si>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</si>
  <si>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</si>
  <si>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</si>
  <si>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</si>
  <si>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</si>
  <si>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</si>
  <si>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</si>
  <si>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</si>
  <si>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</si>
  <si>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</si>
  <si>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</si>
  <si>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</si>
  <si>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</si>
  <si>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</si>
  <si>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</si>
  <si>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</si>
  <si>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</si>
  <si>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</si>
  <si>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</si>
  <si>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</si>
  <si>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</si>
  <si>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</si>
  <si>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</si>
  <si>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</si>
  <si>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</si>
  <si>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</si>
  <si>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</si>
  <si>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</si>
  <si>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</si>
  <si>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</si>
  <si>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</si>
  <si>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</si>
  <si>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</si>
  <si>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</si>
  <si>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</si>
  <si>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</si>
  <si>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</si>
  <si>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</si>
  <si>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</si>
  <si>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</si>
  <si>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</si>
  <si>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</si>
  <si>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</si>
  <si>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</si>
  <si>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</si>
  <si>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</si>
  <si>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</si>
  <si>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</si>
  <si>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</si>
  <si>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</si>
  <si>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</si>
  <si>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</si>
  <si>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</si>
  <si>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</si>
  <si>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</si>
  <si>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</si>
  <si>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</si>
  <si>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</si>
  <si>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</si>
  <si>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</si>
  <si>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</si>
  <si>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</si>
  <si>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</si>
  <si>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</si>
  <si>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</si>
  <si>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</si>
  <si>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</si>
  <si>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</si>
  <si>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</si>
  <si>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</si>
  <si>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</si>
  <si>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</si>
  <si>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</si>
  <si>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</si>
  <si>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7.11</t>
  </si>
  <si>
    <t>7.12</t>
  </si>
  <si>
    <t>7.13</t>
  </si>
  <si>
    <t>7.14</t>
  </si>
  <si>
    <t>7.15</t>
  </si>
  <si>
    <t>Точки учета</t>
  </si>
  <si>
    <t>шт.</t>
  </si>
  <si>
    <t>Компл.</t>
  </si>
  <si>
    <t>Объекты</t>
  </si>
  <si>
    <t>усл.</t>
  </si>
  <si>
    <t>Удельные стоимостные показатели реализации инвестиционного проекта (млн. руб. с НДС)</t>
  </si>
  <si>
    <t>Акционерное общество "Ульяновскэнерго"</t>
  </si>
  <si>
    <t>Распоряжение</t>
  </si>
  <si>
    <t>L_3.02_AVTO</t>
  </si>
  <si>
    <t>Министерство жилищно-коммунального хозяйства и строительства Ульяновской области</t>
  </si>
  <si>
    <t>986-од</t>
  </si>
  <si>
    <t>Распоряжение Министерства жилищно-коммунального хозяйства и строительства Ульяновской области от 18.11.2024 года № 986-од</t>
  </si>
  <si>
    <t>Фактическое значение на 01.01.2024 года</t>
  </si>
  <si>
    <t>Утвержденный план</t>
  </si>
  <si>
    <t>Фактическое значение</t>
  </si>
  <si>
    <t>Утвержденный план на 01.01.2024 года</t>
  </si>
  <si>
    <t>Фактическое значение на 01.01.2025 года</t>
  </si>
  <si>
    <t>Предложение по корректировке утвержденного плана 
на 01.01.2025 года</t>
  </si>
  <si>
    <t>9.17</t>
  </si>
  <si>
    <t>9.18</t>
  </si>
  <si>
    <t>9.19</t>
  </si>
  <si>
    <t>9.20</t>
  </si>
  <si>
    <t>9.21</t>
  </si>
  <si>
    <t>9.22</t>
  </si>
  <si>
    <t>9.23</t>
  </si>
  <si>
    <t>9.24</t>
  </si>
  <si>
    <t>не применимо</t>
  </si>
  <si>
    <t>Ульяновская область</t>
  </si>
  <si>
    <t>не требуется</t>
  </si>
  <si>
    <t>не относится</t>
  </si>
  <si>
    <t>Инвестиционные проекты в сферах оперативно-диспетчерского управления в электроэнергетике и купле-продаже электрической энергии</t>
  </si>
  <si>
    <t>Гарантированное надежное транспортное обеспечение энергосбытовой деятельности гарантирующего поставщика собственным автомобильным транспортом, повышение качества обслуживания потребителей (покупателей), в том числе населения и приравненных к нему потребителей.</t>
  </si>
  <si>
    <t>Снижение расходов, связанных с ремонтом физически и морально устаревших транспортных средств, повышение уровня безопасности при эксплуатации транспортных средств, обеспечение надежности транспортного обеспечения энергосбытовой деятельности гарантирующего поставщика, повышение экологического класса эксплуатируемых автотранспортных средств.</t>
  </si>
  <si>
    <t>Гарантированное надежное транспортное обеспечение энергосбытовой деятельности гарантирующего поставщика собственными автомобилями при обслуживании потребителей (в том числе населения и приравненных к нему категорий потребителей). Обеспечение современными транспортными средствами, соответствующими по классу и стоимости требованиям норм и лимитов автотранспортного обеспечения энергосбытовой деятельности гарантирующего поставщика.</t>
  </si>
  <si>
    <t>Приобретение легковых автомобилей (Lada Niva): 2025 год - 7 (Шт.); 2026 год - 5 (Шт.); 2027 год - 1 (Шт.); 2029 год - 7 (Шт.) Приобретение легковых автомобилей Lada Niva (корректировка графика реализации инвестиционной программы 2024 года): 2024 год - 4 (Шт.) Приобретение легковых автомобилей (CHERY TIGGO): 2025 год - 3 (Шт.); 2026 год - 6 (Шт.); 2027 год - 6 (Шт.); 2028 год - 2 (Шт.); 2029 год - 3 (Шт.) Приобретение автомобиля (ГАЗель Next): 2025 год - 1 (Шт.)</t>
  </si>
  <si>
    <t>2024-2029 год(ы)</t>
  </si>
  <si>
    <t>Замена парка автотранспортной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(автомобили).</t>
  </si>
  <si>
    <t>Приобретение автотранспорта</t>
  </si>
  <si>
    <t>1.</t>
  </si>
  <si>
    <t>20/211/2024</t>
  </si>
  <si>
    <t>ООО "БНМ-3"</t>
  </si>
  <si>
    <t>3241504095</t>
  </si>
  <si>
    <t>Поставка легковых автомобилей Lada Granta</t>
  </si>
  <si>
    <t>Легковой автомобиль Lada Granta</t>
  </si>
  <si>
    <t>штука</t>
  </si>
  <si>
    <t>грод Ульяновск</t>
  </si>
  <si>
    <t>07.2024; 08.2024</t>
  </si>
  <si>
    <t>32413672502</t>
  </si>
  <si>
    <t>https://zakupki.gov.ru/epz/order/notice/notice223/common-info.html?noticeInfoId=16861105</t>
  </si>
  <si>
    <t>АО "Ульяновскэнерго"</t>
  </si>
  <si>
    <t>4 314 495.85</t>
  </si>
  <si>
    <t>862899.17</t>
  </si>
  <si>
    <t>Обоснование НМЦД</t>
  </si>
  <si>
    <t>собственные средства</t>
  </si>
  <si>
    <t>45.11</t>
  </si>
  <si>
    <t>Аукцион</t>
  </si>
  <si>
    <t>04.06.2024</t>
  </si>
  <si>
    <t>https://utp.sberbank-ast.ru/Trade/NBT/PurchaseControl/12/0/0/1999738</t>
  </si>
  <si>
    <t>25.06.2024</t>
  </si>
  <si>
    <t>2.</t>
  </si>
  <si>
    <t>20/234/2024</t>
  </si>
  <si>
    <t>ИП Захаров С.А.</t>
  </si>
  <si>
    <t>732712014943</t>
  </si>
  <si>
    <t>Услуги по наклейке тонирующей пленки</t>
  </si>
  <si>
    <t>усл.ед.</t>
  </si>
  <si>
    <t>-</t>
  </si>
  <si>
    <t>Коммерческое предложение</t>
  </si>
  <si>
    <t>ед.поставщик</t>
  </si>
  <si>
    <t>3.</t>
  </si>
  <si>
    <t>20/232/2024</t>
  </si>
  <si>
    <t>ООО "САМ-МБ"</t>
  </si>
  <si>
    <t>Поставка товара</t>
  </si>
  <si>
    <t>Автомобильные шины, диски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</si>
</sst>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2">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3" fontId="18" fillId="0" borderId="1" xfId="3" applyNumberFormat="1" applyFont="1" applyFill="1" applyBorder="1" applyAlignment="1" applyProtection="1">
      <alignment horizontal="center" vertical="center" wrapText="1"/>
      <protection locked="0"/>
    </xf>
    <xf numFmtId="3" fontId="18" fillId="0" borderId="1" xfId="3" applyNumberFormat="1" applyFont="1" applyFill="1" applyBorder="1" applyAlignment="1" applyProtection="1">
      <alignment horizontal="center" vertical="center"/>
      <protection locked="0"/>
    </xf>
    <xf numFmtId="0" fontId="18" fillId="0" borderId="0" xfId="3" applyNumberFormat="1" applyFont="1" applyFill="1" applyProtection="1">
      <protection locked="0"/>
    </xf>
    <xf numFmtId="3" fontId="32" fillId="0" borderId="1" xfId="6" applyNumberFormat="1" applyFont="1" applyFill="1" applyBorder="1" applyAlignment="1" applyProtection="1">
      <alignment horizontal="center" vertical="center" wrapText="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48">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rgb="FFFF0000"/>
        </patternFill>
      </fill>
    </dxf>
    <dxf>
      <fill>
        <patternFill>
          <bgColor rgb="FFFFFF00"/>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B13" sqref="B13"/>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0" t="s">
        <v>0</v>
      </c>
      <c r="B1" s="230"/>
      <c r="C1" s="230"/>
      <c r="D1" s="230"/>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D21" sqref="D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0"/>
      <c r="B1" s="320"/>
      <c r="C1" s="320"/>
      <c r="D1" s="320"/>
      <c r="E1" s="320"/>
      <c r="F1" s="320"/>
      <c r="G1" s="320"/>
      <c r="H1" s="320"/>
      <c r="I1" s="320"/>
      <c r="J1" s="320"/>
      <c r="K1" s="320"/>
      <c r="L1" s="320"/>
      <c r="M1" s="320"/>
      <c r="N1" s="320"/>
      <c r="O1" s="320"/>
      <c r="P1" s="320"/>
      <c r="Q1" s="320"/>
      <c r="R1" s="320"/>
      <c r="S1" s="320"/>
      <c r="T1" s="320"/>
      <c r="U1" s="320"/>
      <c r="V1" s="320"/>
      <c r="W1" s="320"/>
      <c r="X1" s="320"/>
      <c r="Y1" s="320"/>
      <c r="Z1" s="320"/>
      <c r="AA1" s="320"/>
      <c r="AB1" s="320"/>
      <c r="AC1" s="320"/>
      <c r="AD1" s="320"/>
      <c r="AE1" s="320"/>
      <c r="AF1" s="320"/>
      <c r="AG1" s="320"/>
      <c r="AH1" s="320"/>
      <c r="AI1" s="320"/>
      <c r="AJ1" s="320"/>
      <c r="AK1" s="320"/>
      <c r="AL1" s="320"/>
      <c r="AM1" s="320"/>
      <c r="AN1" s="320"/>
      <c r="AO1" s="320"/>
    </row>
    <row r="2" spans="1:41" s="18" customFormat="1" ht="20.25" x14ac:dyDescent="0.2">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18" customFormat="1" ht="18.75" customHeight="1" x14ac:dyDescent="0.2">
      <c r="A3" s="298"/>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row>
    <row r="4" spans="1:41" s="18" customFormat="1" ht="18.75" customHeight="1"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18" customFormat="1" ht="18.75" customHeight="1" x14ac:dyDescent="0.2">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row>
    <row r="6" spans="1:41" s="18" customFormat="1" ht="18.75" customHeight="1" x14ac:dyDescent="0.2">
      <c r="A6" s="298"/>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row>
    <row r="7" spans="1:41" s="18" customFormat="1" ht="18.75" customHeight="1"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18" customFormat="1" ht="18.75" customHeight="1" x14ac:dyDescent="0.2">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row>
    <row r="9" spans="1:41" s="26" customFormat="1" ht="15.75" customHeight="1" x14ac:dyDescent="0.2">
      <c r="A9" s="299"/>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c r="AL9" s="299"/>
      <c r="AM9" s="299"/>
      <c r="AN9" s="299"/>
      <c r="AO9" s="299"/>
    </row>
    <row r="10" spans="1:41" s="27" customFormat="1" ht="15" customHeight="1"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27" customFormat="1" ht="15" customHeight="1" x14ac:dyDescent="0.2">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row>
    <row r="12" spans="1:41" s="27"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s="27" customFormat="1" ht="21"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row>
    <row r="14" spans="1:41" s="27" customFormat="1" ht="21"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row>
    <row r="15" spans="1:41" s="27" customFormat="1" ht="21" customHeight="1" x14ac:dyDescent="0.2">
      <c r="A15" s="251" t="s">
        <v>15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row>
    <row r="16" spans="1:41" s="56" customFormat="1" ht="21" customHeight="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row>
    <row r="17" spans="1:41" ht="44.25" customHeight="1" x14ac:dyDescent="0.25">
      <c r="A17" s="273" t="s">
        <v>26</v>
      </c>
      <c r="B17" s="269" t="s">
        <v>190</v>
      </c>
      <c r="C17" s="270"/>
      <c r="D17" s="269" t="s">
        <v>191</v>
      </c>
      <c r="E17" s="270"/>
      <c r="F17" s="293" t="s">
        <v>108</v>
      </c>
      <c r="G17" s="294"/>
      <c r="H17" s="294"/>
      <c r="I17" s="295"/>
      <c r="J17" s="269" t="s">
        <v>133</v>
      </c>
      <c r="K17" s="270"/>
      <c r="L17" s="269" t="s">
        <v>135</v>
      </c>
      <c r="M17" s="270"/>
      <c r="N17" s="273" t="s">
        <v>192</v>
      </c>
      <c r="O17" s="269" t="s">
        <v>193</v>
      </c>
      <c r="P17" s="270"/>
      <c r="Q17" s="269" t="s">
        <v>194</v>
      </c>
      <c r="R17" s="270"/>
      <c r="S17" s="269" t="s">
        <v>195</v>
      </c>
      <c r="T17" s="270"/>
      <c r="U17" s="281" t="s">
        <v>196</v>
      </c>
      <c r="V17" s="282"/>
      <c r="W17" s="273" t="s">
        <v>144</v>
      </c>
      <c r="X17" s="273" t="s">
        <v>197</v>
      </c>
      <c r="Y17" s="281" t="s">
        <v>198</v>
      </c>
      <c r="Z17" s="282"/>
      <c r="AA17" s="286" t="s">
        <v>146</v>
      </c>
      <c r="AB17" s="287"/>
      <c r="AC17" s="286" t="s">
        <v>147</v>
      </c>
      <c r="AD17" s="287"/>
      <c r="AE17" s="290" t="s">
        <v>148</v>
      </c>
      <c r="AF17" s="293" t="s">
        <v>149</v>
      </c>
      <c r="AG17" s="294"/>
      <c r="AH17" s="295"/>
      <c r="AI17" s="293" t="s">
        <v>150</v>
      </c>
      <c r="AJ17" s="294"/>
      <c r="AK17" s="293" t="s">
        <v>151</v>
      </c>
      <c r="AL17" s="294"/>
      <c r="AM17" s="294"/>
      <c r="AN17" s="294"/>
      <c r="AO17" s="295"/>
    </row>
    <row r="18" spans="1:41" ht="216" customHeight="1" x14ac:dyDescent="0.25">
      <c r="A18" s="274"/>
      <c r="B18" s="271"/>
      <c r="C18" s="272"/>
      <c r="D18" s="271"/>
      <c r="E18" s="272"/>
      <c r="F18" s="293" t="s">
        <v>199</v>
      </c>
      <c r="G18" s="295"/>
      <c r="H18" s="293" t="s">
        <v>200</v>
      </c>
      <c r="I18" s="295"/>
      <c r="J18" s="271"/>
      <c r="K18" s="272"/>
      <c r="L18" s="271"/>
      <c r="M18" s="272"/>
      <c r="N18" s="274"/>
      <c r="O18" s="271"/>
      <c r="P18" s="272"/>
      <c r="Q18" s="271"/>
      <c r="R18" s="272"/>
      <c r="S18" s="271"/>
      <c r="T18" s="272"/>
      <c r="U18" s="301"/>
      <c r="V18" s="302"/>
      <c r="W18" s="275"/>
      <c r="X18" s="275"/>
      <c r="Y18" s="301"/>
      <c r="Z18" s="302"/>
      <c r="AA18" s="322"/>
      <c r="AB18" s="323"/>
      <c r="AC18" s="322"/>
      <c r="AD18" s="323"/>
      <c r="AE18" s="291"/>
      <c r="AF18" s="58" t="s">
        <v>155</v>
      </c>
      <c r="AG18" s="58" t="s">
        <v>156</v>
      </c>
      <c r="AH18" s="59" t="s">
        <v>157</v>
      </c>
      <c r="AI18" s="59" t="s">
        <v>158</v>
      </c>
      <c r="AJ18" s="59" t="s">
        <v>159</v>
      </c>
      <c r="AK18" s="273" t="s">
        <v>179</v>
      </c>
      <c r="AL18" s="277" t="s">
        <v>161</v>
      </c>
      <c r="AM18" s="277"/>
      <c r="AN18" s="276" t="s">
        <v>162</v>
      </c>
      <c r="AO18" s="276"/>
    </row>
    <row r="19" spans="1:41" ht="60" customHeight="1" x14ac:dyDescent="0.25">
      <c r="A19" s="275"/>
      <c r="B19" s="77" t="s">
        <v>163</v>
      </c>
      <c r="C19" s="77" t="s">
        <v>164</v>
      </c>
      <c r="D19" s="77" t="s">
        <v>163</v>
      </c>
      <c r="E19" s="77" t="s">
        <v>164</v>
      </c>
      <c r="F19" s="77" t="s">
        <v>163</v>
      </c>
      <c r="G19" s="77" t="s">
        <v>164</v>
      </c>
      <c r="H19" s="77" t="s">
        <v>163</v>
      </c>
      <c r="I19" s="77" t="s">
        <v>164</v>
      </c>
      <c r="J19" s="77" t="s">
        <v>163</v>
      </c>
      <c r="K19" s="77" t="s">
        <v>164</v>
      </c>
      <c r="L19" s="77" t="s">
        <v>163</v>
      </c>
      <c r="M19" s="77" t="s">
        <v>164</v>
      </c>
      <c r="N19" s="59" t="s">
        <v>163</v>
      </c>
      <c r="O19" s="77" t="s">
        <v>163</v>
      </c>
      <c r="P19" s="77" t="s">
        <v>164</v>
      </c>
      <c r="Q19" s="77" t="s">
        <v>163</v>
      </c>
      <c r="R19" s="77" t="s">
        <v>164</v>
      </c>
      <c r="S19" s="77" t="s">
        <v>163</v>
      </c>
      <c r="T19" s="77" t="s">
        <v>164</v>
      </c>
      <c r="U19" s="77" t="s">
        <v>163</v>
      </c>
      <c r="V19" s="77" t="s">
        <v>164</v>
      </c>
      <c r="W19" s="77" t="s">
        <v>163</v>
      </c>
      <c r="X19" s="77" t="s">
        <v>163</v>
      </c>
      <c r="Y19" s="77" t="s">
        <v>163</v>
      </c>
      <c r="Z19" s="77" t="s">
        <v>164</v>
      </c>
      <c r="AA19" s="77" t="s">
        <v>163</v>
      </c>
      <c r="AB19" s="77" t="s">
        <v>164</v>
      </c>
      <c r="AC19" s="77" t="s">
        <v>163</v>
      </c>
      <c r="AD19" s="77" t="s">
        <v>164</v>
      </c>
      <c r="AE19" s="292"/>
      <c r="AF19" s="77" t="s">
        <v>163</v>
      </c>
      <c r="AG19" s="87" t="s">
        <v>163</v>
      </c>
      <c r="AH19" s="77" t="s">
        <v>163</v>
      </c>
      <c r="AI19" s="77" t="s">
        <v>163</v>
      </c>
      <c r="AJ19" s="77" t="s">
        <v>163</v>
      </c>
      <c r="AK19" s="275"/>
      <c r="AL19" s="77" t="s">
        <v>163</v>
      </c>
      <c r="AM19" s="77" t="s">
        <v>164</v>
      </c>
      <c r="AN19" s="59" t="s">
        <v>165</v>
      </c>
      <c r="AO19" s="59" t="s">
        <v>166</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576</v>
      </c>
      <c r="B21" s="88" t="s">
        <v>576</v>
      </c>
      <c r="C21" s="88" t="s">
        <v>576</v>
      </c>
      <c r="D21" s="88" t="s">
        <v>576</v>
      </c>
      <c r="E21" s="89" t="s">
        <v>576</v>
      </c>
      <c r="F21" s="89" t="s">
        <v>576</v>
      </c>
      <c r="G21" s="90" t="s">
        <v>576</v>
      </c>
      <c r="H21" s="90" t="s">
        <v>576</v>
      </c>
      <c r="I21" s="90" t="s">
        <v>576</v>
      </c>
      <c r="J21" s="90" t="s">
        <v>576</v>
      </c>
      <c r="K21" s="90" t="s">
        <v>576</v>
      </c>
      <c r="L21" s="90" t="s">
        <v>576</v>
      </c>
      <c r="M21" s="90" t="s">
        <v>576</v>
      </c>
      <c r="N21" s="91" t="s">
        <v>576</v>
      </c>
      <c r="O21" s="91" t="s">
        <v>576</v>
      </c>
      <c r="P21" s="92" t="s">
        <v>576</v>
      </c>
      <c r="Q21" s="92" t="s">
        <v>576</v>
      </c>
      <c r="R21" s="93" t="s">
        <v>576</v>
      </c>
      <c r="S21" s="93" t="s">
        <v>576</v>
      </c>
      <c r="T21" s="93" t="s">
        <v>576</v>
      </c>
      <c r="U21" s="93" t="s">
        <v>576</v>
      </c>
      <c r="V21" s="90" t="s">
        <v>576</v>
      </c>
      <c r="W21" s="91" t="s">
        <v>576</v>
      </c>
      <c r="X21" s="91" t="s">
        <v>576</v>
      </c>
      <c r="Y21" s="91" t="s">
        <v>576</v>
      </c>
      <c r="Z21" s="93" t="s">
        <v>576</v>
      </c>
      <c r="AA21" s="93" t="s">
        <v>576</v>
      </c>
      <c r="AB21" s="93" t="s">
        <v>576</v>
      </c>
      <c r="AC21" s="93" t="s">
        <v>576</v>
      </c>
      <c r="AD21" s="93" t="s">
        <v>576</v>
      </c>
      <c r="AE21" s="93" t="s">
        <v>576</v>
      </c>
      <c r="AF21" s="88" t="s">
        <v>576</v>
      </c>
      <c r="AG21" s="88" t="s">
        <v>576</v>
      </c>
      <c r="AH21" s="88" t="s">
        <v>576</v>
      </c>
      <c r="AI21" s="88" t="s">
        <v>576</v>
      </c>
      <c r="AJ21" s="88" t="s">
        <v>576</v>
      </c>
      <c r="AK21" s="63" t="s">
        <v>576</v>
      </c>
      <c r="AL21" s="63" t="s">
        <v>576</v>
      </c>
      <c r="AM21" s="63" t="s">
        <v>576</v>
      </c>
      <c r="AN21" s="63" t="s">
        <v>576</v>
      </c>
      <c r="AO21" s="63" t="s">
        <v>576</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23" priority="1">
      <formula>CELL("защита",A1)</formula>
    </cfRule>
  </conditionalFormatting>
  <conditionalFormatting sqref="A21:AO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sqref="A1:AK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row>
    <row r="2" spans="1:37" s="18" customFormat="1" ht="20.25" x14ac:dyDescent="0.2">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18"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18" customFormat="1" ht="18.75" customHeight="1"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18" customFormat="1" ht="18.75" customHeight="1" x14ac:dyDescent="0.2">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row>
    <row r="6" spans="1:37"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18" customFormat="1" ht="18.75" customHeight="1"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18" customFormat="1" ht="18.75" customHeight="1" x14ac:dyDescent="0.2">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row>
    <row r="9" spans="1:37" s="26"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row>
    <row r="10" spans="1:37"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27" customFormat="1" ht="15" customHeight="1" x14ac:dyDescent="0.2">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row>
    <row r="12" spans="1:37" s="27"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row>
    <row r="13" spans="1:37" s="27" customFormat="1" ht="24.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s="27" customFormat="1" ht="24.7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s="27" customFormat="1" ht="24.75" customHeight="1" x14ac:dyDescent="0.2">
      <c r="A15" s="264" t="s">
        <v>16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56" customFormat="1" ht="21" customHeight="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row>
    <row r="17" spans="1:131" ht="85.5" customHeight="1" x14ac:dyDescent="0.25">
      <c r="A17" s="266" t="s">
        <v>26</v>
      </c>
      <c r="B17" s="269" t="s">
        <v>201</v>
      </c>
      <c r="C17" s="270"/>
      <c r="D17" s="276" t="s">
        <v>202</v>
      </c>
      <c r="E17" s="276"/>
      <c r="F17" s="276"/>
      <c r="G17" s="276"/>
      <c r="H17" s="276"/>
      <c r="I17" s="273" t="s">
        <v>203</v>
      </c>
      <c r="J17" s="273" t="s">
        <v>132</v>
      </c>
      <c r="K17" s="269" t="s">
        <v>133</v>
      </c>
      <c r="L17" s="270"/>
      <c r="M17" s="269" t="s">
        <v>182</v>
      </c>
      <c r="N17" s="270"/>
      <c r="O17" s="269" t="s">
        <v>135</v>
      </c>
      <c r="P17" s="270"/>
      <c r="Q17" s="276" t="s">
        <v>136</v>
      </c>
      <c r="R17" s="277" t="s">
        <v>137</v>
      </c>
      <c r="S17" s="277"/>
      <c r="T17" s="277"/>
      <c r="U17" s="277"/>
      <c r="V17" s="277" t="s">
        <v>138</v>
      </c>
      <c r="W17" s="277"/>
      <c r="X17" s="277"/>
      <c r="Y17" s="277"/>
      <c r="Z17" s="273" t="s">
        <v>144</v>
      </c>
      <c r="AA17" s="273" t="s">
        <v>145</v>
      </c>
      <c r="AB17" s="293" t="s">
        <v>149</v>
      </c>
      <c r="AC17" s="294"/>
      <c r="AD17" s="295"/>
      <c r="AE17" s="293" t="s">
        <v>150</v>
      </c>
      <c r="AF17" s="294"/>
      <c r="AG17" s="293" t="s">
        <v>151</v>
      </c>
      <c r="AH17" s="294"/>
      <c r="AI17" s="294"/>
      <c r="AJ17" s="294"/>
      <c r="AK17" s="295"/>
    </row>
    <row r="18" spans="1:131" ht="204.75" customHeight="1" x14ac:dyDescent="0.25">
      <c r="A18" s="267"/>
      <c r="B18" s="271"/>
      <c r="C18" s="272"/>
      <c r="D18" s="273" t="s">
        <v>204</v>
      </c>
      <c r="E18" s="276" t="s">
        <v>205</v>
      </c>
      <c r="F18" s="276"/>
      <c r="G18" s="325" t="s">
        <v>206</v>
      </c>
      <c r="H18" s="326"/>
      <c r="I18" s="274"/>
      <c r="J18" s="274"/>
      <c r="K18" s="271"/>
      <c r="L18" s="272"/>
      <c r="M18" s="271"/>
      <c r="N18" s="272"/>
      <c r="O18" s="271"/>
      <c r="P18" s="272"/>
      <c r="Q18" s="276"/>
      <c r="R18" s="276" t="s">
        <v>152</v>
      </c>
      <c r="S18" s="276"/>
      <c r="T18" s="325" t="s">
        <v>207</v>
      </c>
      <c r="U18" s="326"/>
      <c r="V18" s="277" t="s">
        <v>208</v>
      </c>
      <c r="W18" s="277"/>
      <c r="X18" s="293" t="s">
        <v>209</v>
      </c>
      <c r="Y18" s="295"/>
      <c r="Z18" s="275"/>
      <c r="AA18" s="274"/>
      <c r="AB18" s="58" t="s">
        <v>155</v>
      </c>
      <c r="AC18" s="58" t="s">
        <v>156</v>
      </c>
      <c r="AD18" s="59" t="s">
        <v>157</v>
      </c>
      <c r="AE18" s="59" t="s">
        <v>158</v>
      </c>
      <c r="AF18" s="59" t="s">
        <v>159</v>
      </c>
      <c r="AG18" s="273" t="s">
        <v>179</v>
      </c>
      <c r="AH18" s="277" t="s">
        <v>161</v>
      </c>
      <c r="AI18" s="277"/>
      <c r="AJ18" s="276" t="s">
        <v>162</v>
      </c>
      <c r="AK18" s="276"/>
    </row>
    <row r="19" spans="1:131" ht="51.75" customHeight="1" x14ac:dyDescent="0.25">
      <c r="A19" s="268"/>
      <c r="B19" s="59" t="s">
        <v>163</v>
      </c>
      <c r="C19" s="59" t="s">
        <v>164</v>
      </c>
      <c r="D19" s="275"/>
      <c r="E19" s="59" t="s">
        <v>163</v>
      </c>
      <c r="F19" s="59" t="s">
        <v>164</v>
      </c>
      <c r="G19" s="87" t="s">
        <v>165</v>
      </c>
      <c r="H19" s="94" t="s">
        <v>166</v>
      </c>
      <c r="I19" s="275"/>
      <c r="J19" s="275"/>
      <c r="K19" s="59" t="s">
        <v>163</v>
      </c>
      <c r="L19" s="59" t="s">
        <v>164</v>
      </c>
      <c r="M19" s="59" t="s">
        <v>163</v>
      </c>
      <c r="N19" s="59" t="s">
        <v>164</v>
      </c>
      <c r="O19" s="59" t="s">
        <v>163</v>
      </c>
      <c r="P19" s="59" t="s">
        <v>164</v>
      </c>
      <c r="Q19" s="59" t="s">
        <v>210</v>
      </c>
      <c r="R19" s="59" t="s">
        <v>163</v>
      </c>
      <c r="S19" s="59" t="s">
        <v>164</v>
      </c>
      <c r="T19" s="87" t="s">
        <v>165</v>
      </c>
      <c r="U19" s="94" t="s">
        <v>166</v>
      </c>
      <c r="V19" s="59" t="s">
        <v>163</v>
      </c>
      <c r="W19" s="59" t="s">
        <v>164</v>
      </c>
      <c r="X19" s="87" t="s">
        <v>165</v>
      </c>
      <c r="Y19" s="94" t="s">
        <v>166</v>
      </c>
      <c r="Z19" s="59" t="s">
        <v>163</v>
      </c>
      <c r="AA19" s="59" t="s">
        <v>163</v>
      </c>
      <c r="AB19" s="59" t="s">
        <v>163</v>
      </c>
      <c r="AC19" s="59" t="s">
        <v>163</v>
      </c>
      <c r="AD19" s="59" t="s">
        <v>163</v>
      </c>
      <c r="AE19" s="59" t="s">
        <v>163</v>
      </c>
      <c r="AF19" s="59" t="s">
        <v>163</v>
      </c>
      <c r="AG19" s="275"/>
      <c r="AH19" s="59" t="s">
        <v>163</v>
      </c>
      <c r="AI19" s="59" t="s">
        <v>164</v>
      </c>
      <c r="AJ19" s="59" t="s">
        <v>165</v>
      </c>
      <c r="AK19" s="59" t="s">
        <v>166</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576</v>
      </c>
      <c r="B21" s="64" t="s">
        <v>576</v>
      </c>
      <c r="C21" s="64" t="s">
        <v>576</v>
      </c>
      <c r="D21" s="64" t="s">
        <v>576</v>
      </c>
      <c r="E21" s="64" t="s">
        <v>576</v>
      </c>
      <c r="F21" s="64" t="s">
        <v>576</v>
      </c>
      <c r="G21" s="64" t="s">
        <v>576</v>
      </c>
      <c r="H21" s="64" t="s">
        <v>576</v>
      </c>
      <c r="I21" s="64" t="s">
        <v>576</v>
      </c>
      <c r="J21" s="64" t="s">
        <v>576</v>
      </c>
      <c r="K21" s="64" t="s">
        <v>576</v>
      </c>
      <c r="L21" s="64" t="s">
        <v>576</v>
      </c>
      <c r="M21" s="64" t="s">
        <v>576</v>
      </c>
      <c r="N21" s="64" t="s">
        <v>576</v>
      </c>
      <c r="O21" s="64" t="s">
        <v>576</v>
      </c>
      <c r="P21" s="65" t="s">
        <v>576</v>
      </c>
      <c r="Q21" s="65" t="s">
        <v>576</v>
      </c>
      <c r="R21" s="65" t="s">
        <v>576</v>
      </c>
      <c r="S21" s="66" t="s">
        <v>576</v>
      </c>
      <c r="T21" s="66" t="s">
        <v>576</v>
      </c>
      <c r="U21" s="66" t="s">
        <v>576</v>
      </c>
      <c r="V21" s="66" t="s">
        <v>576</v>
      </c>
      <c r="W21" s="66" t="s">
        <v>576</v>
      </c>
      <c r="X21" s="66" t="s">
        <v>576</v>
      </c>
      <c r="Y21" s="66" t="s">
        <v>576</v>
      </c>
      <c r="Z21" s="65" t="s">
        <v>576</v>
      </c>
      <c r="AA21" s="65" t="s">
        <v>576</v>
      </c>
      <c r="AB21" s="67" t="s">
        <v>576</v>
      </c>
      <c r="AC21" s="67" t="s">
        <v>576</v>
      </c>
      <c r="AD21" s="64" t="s">
        <v>576</v>
      </c>
      <c r="AE21" s="67" t="s">
        <v>576</v>
      </c>
      <c r="AF21" s="64" t="s">
        <v>576</v>
      </c>
      <c r="AG21" s="63" t="s">
        <v>576</v>
      </c>
      <c r="AH21" s="63" t="s">
        <v>576</v>
      </c>
      <c r="AI21" s="63" t="s">
        <v>576</v>
      </c>
      <c r="AJ21" s="63" t="s">
        <v>576</v>
      </c>
      <c r="AK21" s="63" t="s">
        <v>576</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21" priority="1">
      <formula>CELL("защита",A1)</formula>
    </cfRule>
  </conditionalFormatting>
  <conditionalFormatting sqref="A21:AK1048576">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D20" sqref="D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48"/>
      <c r="B1" s="248"/>
      <c r="C1" s="248"/>
      <c r="D1" s="248"/>
      <c r="E1" s="248"/>
      <c r="F1" s="248"/>
      <c r="G1" s="248"/>
      <c r="H1" s="248"/>
      <c r="I1" s="248"/>
      <c r="J1" s="248"/>
      <c r="K1" s="248"/>
      <c r="L1" s="248"/>
      <c r="M1" s="248"/>
      <c r="N1" s="248"/>
      <c r="O1" s="248"/>
    </row>
    <row r="2" spans="1:26" s="18" customFormat="1" ht="20.25" x14ac:dyDescent="0.2">
      <c r="A2" s="236" t="s">
        <v>116</v>
      </c>
      <c r="B2" s="236"/>
      <c r="C2" s="236"/>
      <c r="D2" s="236"/>
      <c r="E2" s="236"/>
      <c r="F2" s="236"/>
      <c r="G2" s="236"/>
      <c r="H2" s="236"/>
      <c r="I2" s="236"/>
      <c r="J2" s="236"/>
      <c r="K2" s="236"/>
      <c r="L2" s="236"/>
      <c r="M2" s="236"/>
      <c r="N2" s="236"/>
      <c r="O2" s="236"/>
      <c r="P2" s="22"/>
      <c r="Q2" s="22"/>
      <c r="R2" s="22"/>
      <c r="S2" s="22"/>
      <c r="T2" s="22"/>
      <c r="U2" s="22"/>
      <c r="V2" s="22"/>
      <c r="W2" s="22"/>
      <c r="X2" s="22"/>
      <c r="Y2" s="22"/>
      <c r="Z2" s="22"/>
    </row>
    <row r="3" spans="1:26" s="18" customFormat="1" ht="18.75" x14ac:dyDescent="0.2">
      <c r="A3" s="260"/>
      <c r="B3" s="260"/>
      <c r="C3" s="260"/>
      <c r="D3" s="260"/>
      <c r="E3" s="260"/>
      <c r="F3" s="260"/>
      <c r="G3" s="260"/>
      <c r="H3" s="260"/>
      <c r="I3" s="260"/>
      <c r="J3" s="260"/>
      <c r="K3" s="260"/>
      <c r="L3" s="260"/>
      <c r="M3" s="260"/>
      <c r="N3" s="260"/>
      <c r="O3" s="260"/>
      <c r="P3" s="22"/>
      <c r="Q3" s="22"/>
      <c r="R3" s="22"/>
      <c r="S3" s="22"/>
      <c r="T3" s="22"/>
      <c r="U3" s="22"/>
      <c r="V3" s="22"/>
      <c r="W3" s="22"/>
      <c r="X3" s="22"/>
      <c r="Y3" s="22"/>
      <c r="Z3" s="22"/>
    </row>
    <row r="4" spans="1:26" s="18" customFormat="1" ht="18.75"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2"/>
      <c r="Q4" s="22"/>
      <c r="R4" s="22"/>
      <c r="S4" s="22"/>
      <c r="T4" s="22"/>
      <c r="U4" s="22"/>
      <c r="V4" s="22"/>
      <c r="W4" s="22"/>
      <c r="X4" s="22"/>
      <c r="Y4" s="22"/>
      <c r="Z4" s="22"/>
    </row>
    <row r="5" spans="1:26" s="18" customFormat="1" ht="18.75" x14ac:dyDescent="0.2">
      <c r="A5" s="243" t="s">
        <v>24</v>
      </c>
      <c r="B5" s="243"/>
      <c r="C5" s="243"/>
      <c r="D5" s="243"/>
      <c r="E5" s="243"/>
      <c r="F5" s="243"/>
      <c r="G5" s="243"/>
      <c r="H5" s="243"/>
      <c r="I5" s="243"/>
      <c r="J5" s="243"/>
      <c r="K5" s="243"/>
      <c r="L5" s="243"/>
      <c r="M5" s="243"/>
      <c r="N5" s="243"/>
      <c r="O5" s="243"/>
      <c r="P5" s="22"/>
      <c r="Q5" s="22"/>
      <c r="R5" s="22"/>
      <c r="S5" s="22"/>
      <c r="T5" s="22"/>
      <c r="U5" s="22"/>
      <c r="V5" s="22"/>
      <c r="W5" s="22"/>
      <c r="X5" s="22"/>
      <c r="Y5" s="22"/>
      <c r="Z5" s="22"/>
    </row>
    <row r="6" spans="1:26" s="18" customFormat="1" ht="18.75" x14ac:dyDescent="0.2">
      <c r="A6" s="260"/>
      <c r="B6" s="260"/>
      <c r="C6" s="260"/>
      <c r="D6" s="260"/>
      <c r="E6" s="260"/>
      <c r="F6" s="260"/>
      <c r="G6" s="260"/>
      <c r="H6" s="260"/>
      <c r="I6" s="260"/>
      <c r="J6" s="260"/>
      <c r="K6" s="260"/>
      <c r="L6" s="260"/>
      <c r="M6" s="260"/>
      <c r="N6" s="260"/>
      <c r="O6" s="260"/>
      <c r="P6" s="22"/>
      <c r="Q6" s="22"/>
      <c r="R6" s="22"/>
      <c r="S6" s="22"/>
      <c r="T6" s="22"/>
      <c r="U6" s="22"/>
      <c r="V6" s="22"/>
      <c r="W6" s="22"/>
      <c r="X6" s="22"/>
      <c r="Y6" s="22"/>
      <c r="Z6" s="22"/>
    </row>
    <row r="7" spans="1:26" s="18" customFormat="1" ht="18.75"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2"/>
      <c r="Q7" s="22"/>
      <c r="R7" s="22"/>
      <c r="S7" s="22"/>
      <c r="T7" s="22"/>
      <c r="U7" s="22"/>
      <c r="V7" s="22"/>
      <c r="W7" s="22"/>
      <c r="X7" s="22"/>
      <c r="Y7" s="22"/>
      <c r="Z7" s="22"/>
    </row>
    <row r="8" spans="1:26" s="18" customFormat="1" ht="18.75" x14ac:dyDescent="0.2">
      <c r="A8" s="243" t="s">
        <v>39</v>
      </c>
      <c r="B8" s="243"/>
      <c r="C8" s="243"/>
      <c r="D8" s="243"/>
      <c r="E8" s="243"/>
      <c r="F8" s="243"/>
      <c r="G8" s="243"/>
      <c r="H8" s="243"/>
      <c r="I8" s="243"/>
      <c r="J8" s="243"/>
      <c r="K8" s="243"/>
      <c r="L8" s="243"/>
      <c r="M8" s="243"/>
      <c r="N8" s="243"/>
      <c r="O8" s="243"/>
      <c r="P8" s="22"/>
      <c r="Q8" s="22"/>
      <c r="R8" s="22"/>
      <c r="S8" s="22"/>
      <c r="T8" s="22"/>
      <c r="U8" s="22"/>
      <c r="V8" s="22"/>
      <c r="W8" s="22"/>
      <c r="X8" s="22"/>
      <c r="Y8" s="22"/>
      <c r="Z8" s="22"/>
    </row>
    <row r="9" spans="1:26" s="26" customFormat="1" ht="15.75" customHeight="1" x14ac:dyDescent="0.2">
      <c r="A9" s="246"/>
      <c r="B9" s="246"/>
      <c r="C9" s="246"/>
      <c r="D9" s="246"/>
      <c r="E9" s="246"/>
      <c r="F9" s="246"/>
      <c r="G9" s="246"/>
      <c r="H9" s="246"/>
      <c r="I9" s="246"/>
      <c r="J9" s="246"/>
      <c r="K9" s="246"/>
      <c r="L9" s="246"/>
      <c r="M9" s="246"/>
      <c r="N9" s="246"/>
      <c r="O9" s="246"/>
      <c r="P9" s="25"/>
      <c r="Q9" s="25"/>
      <c r="R9" s="25"/>
      <c r="S9" s="25"/>
      <c r="T9" s="25"/>
      <c r="U9" s="25"/>
      <c r="V9" s="25"/>
      <c r="W9" s="25"/>
      <c r="X9" s="25"/>
      <c r="Y9" s="25"/>
      <c r="Z9" s="25"/>
    </row>
    <row r="10" spans="1:26"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3"/>
      <c r="Q10" s="23"/>
      <c r="R10" s="23"/>
      <c r="S10" s="23"/>
      <c r="T10" s="23"/>
      <c r="U10" s="23"/>
      <c r="V10" s="23"/>
      <c r="W10" s="23"/>
      <c r="X10" s="23"/>
      <c r="Y10" s="23"/>
      <c r="Z10" s="23"/>
    </row>
    <row r="11" spans="1:26" s="27" customFormat="1" ht="15" customHeight="1" x14ac:dyDescent="0.2">
      <c r="A11" s="243" t="s">
        <v>40</v>
      </c>
      <c r="B11" s="243"/>
      <c r="C11" s="243"/>
      <c r="D11" s="243"/>
      <c r="E11" s="243"/>
      <c r="F11" s="243"/>
      <c r="G11" s="243"/>
      <c r="H11" s="243"/>
      <c r="I11" s="243"/>
      <c r="J11" s="243"/>
      <c r="K11" s="243"/>
      <c r="L11" s="243"/>
      <c r="M11" s="243"/>
      <c r="N11" s="243"/>
      <c r="O11" s="243"/>
      <c r="P11" s="24"/>
      <c r="Q11" s="24"/>
      <c r="R11" s="24"/>
      <c r="S11" s="24"/>
      <c r="T11" s="24"/>
      <c r="U11" s="24"/>
      <c r="V11" s="24"/>
      <c r="W11" s="24"/>
      <c r="X11" s="24"/>
      <c r="Y11" s="24"/>
      <c r="Z11" s="24"/>
    </row>
    <row r="12" spans="1:26" s="27" customFormat="1" ht="15" customHeight="1" x14ac:dyDescent="0.2">
      <c r="A12" s="243"/>
      <c r="B12" s="243"/>
      <c r="C12" s="243"/>
      <c r="D12" s="243"/>
      <c r="E12" s="243"/>
      <c r="F12" s="243"/>
      <c r="G12" s="243"/>
      <c r="H12" s="243"/>
      <c r="I12" s="243"/>
      <c r="J12" s="243"/>
      <c r="K12" s="243"/>
      <c r="L12" s="243"/>
      <c r="M12" s="243"/>
      <c r="N12" s="243"/>
      <c r="O12" s="243"/>
      <c r="P12" s="24"/>
      <c r="Q12" s="24"/>
      <c r="R12" s="24"/>
      <c r="S12" s="24"/>
      <c r="T12" s="24"/>
      <c r="U12" s="24"/>
      <c r="V12" s="24"/>
      <c r="W12" s="24"/>
      <c r="X12" s="24"/>
      <c r="Y12" s="24"/>
      <c r="Z12" s="24"/>
    </row>
    <row r="13" spans="1:26" s="27" customFormat="1" ht="18.7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28"/>
      <c r="Q13" s="28"/>
      <c r="R13" s="28"/>
      <c r="S13" s="28"/>
      <c r="T13" s="28"/>
      <c r="U13" s="28"/>
      <c r="V13" s="28"/>
      <c r="W13" s="28"/>
    </row>
    <row r="14" spans="1:26" s="27" customFormat="1" ht="18.75" customHeight="1" x14ac:dyDescent="0.2">
      <c r="A14" s="250"/>
      <c r="B14" s="250"/>
      <c r="C14" s="250"/>
      <c r="D14" s="250"/>
      <c r="E14" s="250"/>
      <c r="F14" s="250"/>
      <c r="G14" s="250"/>
      <c r="H14" s="250"/>
      <c r="I14" s="250"/>
      <c r="J14" s="250"/>
      <c r="K14" s="250"/>
      <c r="L14" s="250"/>
      <c r="M14" s="250"/>
      <c r="N14" s="250"/>
      <c r="O14" s="250"/>
      <c r="P14" s="28"/>
      <c r="Q14" s="28"/>
      <c r="R14" s="28"/>
      <c r="S14" s="28"/>
      <c r="T14" s="28"/>
      <c r="U14" s="28"/>
      <c r="V14" s="28"/>
      <c r="W14" s="28"/>
    </row>
    <row r="15" spans="1:26" s="27" customFormat="1" ht="18.75" customHeight="1" x14ac:dyDescent="0.2">
      <c r="A15" s="251" t="s">
        <v>17</v>
      </c>
      <c r="B15" s="251"/>
      <c r="C15" s="251"/>
      <c r="D15" s="251"/>
      <c r="E15" s="251"/>
      <c r="F15" s="251"/>
      <c r="G15" s="251"/>
      <c r="H15" s="251"/>
      <c r="I15" s="251"/>
      <c r="J15" s="251"/>
      <c r="K15" s="251"/>
      <c r="L15" s="251"/>
      <c r="M15" s="251"/>
      <c r="N15" s="251"/>
      <c r="O15" s="251"/>
      <c r="P15" s="28"/>
      <c r="Q15" s="28"/>
      <c r="R15" s="28"/>
      <c r="S15" s="28"/>
      <c r="T15" s="28"/>
      <c r="U15" s="28"/>
      <c r="V15" s="28"/>
      <c r="W15" s="28"/>
    </row>
    <row r="16" spans="1:26" s="27" customFormat="1" ht="22.5" customHeight="1" x14ac:dyDescent="0.2">
      <c r="A16" s="327"/>
      <c r="B16" s="327"/>
      <c r="C16" s="327"/>
      <c r="D16" s="327"/>
      <c r="E16" s="327"/>
      <c r="F16" s="327"/>
      <c r="G16" s="327"/>
      <c r="H16" s="327"/>
      <c r="I16" s="327"/>
      <c r="J16" s="327"/>
      <c r="K16" s="327"/>
      <c r="L16" s="327"/>
      <c r="M16" s="327"/>
      <c r="N16" s="327"/>
      <c r="O16" s="327"/>
      <c r="P16" s="29"/>
      <c r="Q16" s="29"/>
      <c r="R16" s="29"/>
      <c r="S16" s="29"/>
      <c r="T16" s="29"/>
      <c r="U16" s="29"/>
      <c r="V16" s="29"/>
      <c r="W16" s="29"/>
      <c r="X16" s="29"/>
      <c r="Y16" s="29"/>
      <c r="Z16" s="29"/>
    </row>
    <row r="17" spans="1:26" s="27" customFormat="1" ht="78" customHeight="1" x14ac:dyDescent="0.2">
      <c r="A17" s="252" t="s">
        <v>26</v>
      </c>
      <c r="B17" s="252" t="s">
        <v>211</v>
      </c>
      <c r="C17" s="252" t="s">
        <v>212</v>
      </c>
      <c r="D17" s="252" t="s">
        <v>213</v>
      </c>
      <c r="E17" s="328" t="s">
        <v>214</v>
      </c>
      <c r="F17" s="329"/>
      <c r="G17" s="329"/>
      <c r="H17" s="329"/>
      <c r="I17" s="330"/>
      <c r="J17" s="331" t="s">
        <v>215</v>
      </c>
      <c r="K17" s="331"/>
      <c r="L17" s="331"/>
      <c r="M17" s="331"/>
      <c r="N17" s="331"/>
      <c r="O17" s="331"/>
      <c r="P17" s="28"/>
      <c r="Q17" s="28"/>
      <c r="R17" s="28"/>
      <c r="S17" s="28"/>
      <c r="T17" s="28"/>
      <c r="U17" s="28"/>
      <c r="V17" s="28"/>
      <c r="W17" s="28"/>
    </row>
    <row r="18" spans="1:26" s="27" customFormat="1" ht="107.25" customHeight="1" x14ac:dyDescent="0.2">
      <c r="A18" s="252"/>
      <c r="B18" s="252"/>
      <c r="C18" s="252"/>
      <c r="D18" s="252"/>
      <c r="E18" s="95" t="s">
        <v>216</v>
      </c>
      <c r="F18" s="95" t="s">
        <v>217</v>
      </c>
      <c r="G18" s="95" t="s">
        <v>218</v>
      </c>
      <c r="H18" s="95" t="s">
        <v>219</v>
      </c>
      <c r="I18" s="12" t="s">
        <v>220</v>
      </c>
      <c r="J18" s="96" t="s">
        <v>221</v>
      </c>
      <c r="K18" s="96" t="s">
        <v>222</v>
      </c>
      <c r="L18" s="97" t="s">
        <v>223</v>
      </c>
      <c r="M18" s="98" t="s">
        <v>224</v>
      </c>
      <c r="N18" s="98" t="s">
        <v>225</v>
      </c>
      <c r="O18" s="98" t="s">
        <v>226</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576</v>
      </c>
      <c r="B20" s="105" t="s">
        <v>576</v>
      </c>
      <c r="C20" s="106" t="s">
        <v>576</v>
      </c>
      <c r="D20" s="106" t="s">
        <v>576</v>
      </c>
      <c r="E20" s="106" t="s">
        <v>576</v>
      </c>
      <c r="F20" s="106" t="s">
        <v>576</v>
      </c>
      <c r="G20" s="106" t="s">
        <v>576</v>
      </c>
      <c r="H20" s="106" t="s">
        <v>576</v>
      </c>
      <c r="I20" s="106" t="s">
        <v>576</v>
      </c>
      <c r="J20" s="107" t="s">
        <v>576</v>
      </c>
      <c r="K20" s="107" t="s">
        <v>576</v>
      </c>
      <c r="L20" s="47" t="s">
        <v>576</v>
      </c>
      <c r="M20" s="47" t="s">
        <v>576</v>
      </c>
      <c r="N20" s="47" t="s">
        <v>576</v>
      </c>
      <c r="O20" s="47" t="s">
        <v>576</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D35" sqref="D35"/>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2"/>
      <c r="B1" s="332"/>
      <c r="C1" s="332"/>
      <c r="D1" s="332"/>
      <c r="E1" s="332"/>
      <c r="F1" s="332"/>
      <c r="G1" s="332"/>
      <c r="H1" s="332"/>
      <c r="I1" s="332"/>
      <c r="J1" s="332"/>
    </row>
    <row r="2" spans="1:10" ht="20.25" x14ac:dyDescent="0.25">
      <c r="A2" s="236" t="s">
        <v>116</v>
      </c>
      <c r="B2" s="236"/>
      <c r="C2" s="236"/>
      <c r="D2" s="236"/>
      <c r="E2" s="236"/>
      <c r="F2" s="236"/>
      <c r="G2" s="236"/>
      <c r="H2" s="236"/>
      <c r="I2" s="236"/>
      <c r="J2" s="236"/>
    </row>
    <row r="3" spans="1:10" ht="18.75" x14ac:dyDescent="0.25">
      <c r="A3" s="240"/>
      <c r="B3" s="240"/>
      <c r="C3" s="240"/>
      <c r="D3" s="240"/>
      <c r="E3" s="240"/>
      <c r="F3" s="240"/>
      <c r="G3" s="240"/>
      <c r="H3" s="240"/>
      <c r="I3" s="240"/>
      <c r="J3" s="240"/>
    </row>
    <row r="4" spans="1:10" ht="18.75" x14ac:dyDescent="0.25">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row>
    <row r="5" spans="1:10" x14ac:dyDescent="0.25">
      <c r="A5" s="243" t="s">
        <v>24</v>
      </c>
      <c r="B5" s="243"/>
      <c r="C5" s="243"/>
      <c r="D5" s="243"/>
      <c r="E5" s="243"/>
      <c r="F5" s="243"/>
      <c r="G5" s="243"/>
      <c r="H5" s="243"/>
      <c r="I5" s="243"/>
      <c r="J5" s="243"/>
    </row>
    <row r="6" spans="1:10" ht="18.75" x14ac:dyDescent="0.25">
      <c r="A6" s="240"/>
      <c r="B6" s="240"/>
      <c r="C6" s="240"/>
      <c r="D6" s="240"/>
      <c r="E6" s="240"/>
      <c r="F6" s="240"/>
      <c r="G6" s="240"/>
      <c r="H6" s="240"/>
      <c r="I6" s="240"/>
      <c r="J6" s="240"/>
    </row>
    <row r="7" spans="1:10" ht="18.75" x14ac:dyDescent="0.25">
      <c r="A7" s="249" t="str">
        <f>IF(ISBLANK('1'!C13),CONCATENATE("В разделе 1 формы заполните показатель"," '",'1'!B13,"' "),'1'!C13)</f>
        <v>L_3.02_AVTO</v>
      </c>
      <c r="B7" s="249"/>
      <c r="C7" s="249"/>
      <c r="D7" s="249"/>
      <c r="E7" s="249"/>
      <c r="F7" s="249"/>
      <c r="G7" s="249"/>
      <c r="H7" s="249"/>
      <c r="I7" s="249"/>
      <c r="J7" s="249"/>
    </row>
    <row r="8" spans="1:10" x14ac:dyDescent="0.25">
      <c r="A8" s="243" t="s">
        <v>39</v>
      </c>
      <c r="B8" s="243"/>
      <c r="C8" s="243"/>
      <c r="D8" s="243"/>
      <c r="E8" s="243"/>
      <c r="F8" s="243"/>
      <c r="G8" s="243"/>
      <c r="H8" s="243"/>
      <c r="I8" s="243"/>
      <c r="J8" s="243"/>
    </row>
    <row r="9" spans="1:10" ht="18.75" x14ac:dyDescent="0.25">
      <c r="A9" s="246"/>
      <c r="B9" s="246"/>
      <c r="C9" s="246"/>
      <c r="D9" s="246"/>
      <c r="E9" s="246"/>
      <c r="F9" s="246"/>
      <c r="G9" s="246"/>
      <c r="H9" s="246"/>
      <c r="I9" s="246"/>
      <c r="J9" s="246"/>
    </row>
    <row r="10" spans="1:10" ht="18.75" x14ac:dyDescent="0.25">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row>
    <row r="11" spans="1:10" x14ac:dyDescent="0.25">
      <c r="A11" s="243" t="s">
        <v>40</v>
      </c>
      <c r="B11" s="243"/>
      <c r="C11" s="243"/>
      <c r="D11" s="243"/>
      <c r="E11" s="243"/>
      <c r="F11" s="243"/>
      <c r="G11" s="243"/>
      <c r="H11" s="243"/>
      <c r="I11" s="243"/>
      <c r="J11" s="243"/>
    </row>
    <row r="12" spans="1:10" x14ac:dyDescent="0.25">
      <c r="A12" s="243"/>
      <c r="B12" s="243"/>
      <c r="C12" s="243"/>
      <c r="D12" s="243"/>
      <c r="E12" s="243"/>
      <c r="F12" s="243"/>
      <c r="G12" s="243"/>
      <c r="H12" s="243"/>
      <c r="I12" s="243"/>
      <c r="J12" s="243"/>
    </row>
    <row r="13" spans="1:10" ht="18.75"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row>
    <row r="14" spans="1:10" ht="15.75" customHeight="1" x14ac:dyDescent="0.25">
      <c r="A14" s="332"/>
      <c r="B14" s="332"/>
      <c r="C14" s="332"/>
      <c r="D14" s="332"/>
      <c r="E14" s="332"/>
      <c r="F14" s="332"/>
      <c r="G14" s="332"/>
      <c r="H14" s="332"/>
      <c r="I14" s="332"/>
      <c r="J14" s="332"/>
    </row>
    <row r="15" spans="1:10" ht="18.75" x14ac:dyDescent="0.25">
      <c r="A15" s="251" t="s">
        <v>18</v>
      </c>
      <c r="B15" s="251"/>
      <c r="C15" s="251"/>
      <c r="D15" s="251"/>
      <c r="E15" s="251"/>
      <c r="F15" s="251"/>
      <c r="G15" s="251"/>
      <c r="H15" s="251"/>
      <c r="I15" s="251"/>
      <c r="J15" s="251"/>
    </row>
    <row r="16" spans="1:10" x14ac:dyDescent="0.25">
      <c r="A16" s="337"/>
      <c r="B16" s="337"/>
      <c r="C16" s="337"/>
      <c r="D16" s="337"/>
      <c r="E16" s="337"/>
      <c r="F16" s="337"/>
      <c r="G16" s="337"/>
      <c r="H16" s="337"/>
      <c r="I16" s="337"/>
      <c r="J16" s="337"/>
    </row>
    <row r="17" spans="1:10" ht="28.5" customHeight="1" x14ac:dyDescent="0.25">
      <c r="A17" s="338" t="s">
        <v>26</v>
      </c>
      <c r="B17" s="339" t="s">
        <v>227</v>
      </c>
      <c r="C17" s="340" t="s">
        <v>228</v>
      </c>
      <c r="D17" s="340"/>
      <c r="E17" s="340"/>
      <c r="F17" s="340"/>
      <c r="G17" s="341" t="s">
        <v>229</v>
      </c>
      <c r="H17" s="342" t="s">
        <v>230</v>
      </c>
      <c r="I17" s="339" t="s">
        <v>231</v>
      </c>
      <c r="J17" s="333" t="s">
        <v>232</v>
      </c>
    </row>
    <row r="18" spans="1:10" ht="58.5" customHeight="1" x14ac:dyDescent="0.25">
      <c r="A18" s="338"/>
      <c r="B18" s="339"/>
      <c r="C18" s="334" t="s">
        <v>233</v>
      </c>
      <c r="D18" s="334"/>
      <c r="E18" s="335" t="s">
        <v>234</v>
      </c>
      <c r="F18" s="336"/>
      <c r="G18" s="341"/>
      <c r="H18" s="343"/>
      <c r="I18" s="339"/>
      <c r="J18" s="333"/>
    </row>
    <row r="19" spans="1:10" ht="63.75" customHeight="1" x14ac:dyDescent="0.25">
      <c r="A19" s="338"/>
      <c r="B19" s="339"/>
      <c r="C19" s="109" t="s">
        <v>235</v>
      </c>
      <c r="D19" s="109" t="s">
        <v>236</v>
      </c>
      <c r="E19" s="109" t="s">
        <v>235</v>
      </c>
      <c r="F19" s="109" t="s">
        <v>236</v>
      </c>
      <c r="G19" s="341"/>
      <c r="H19" s="344"/>
      <c r="I19" s="339"/>
      <c r="J19" s="333"/>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237</v>
      </c>
      <c r="C21" s="114" t="s">
        <v>576</v>
      </c>
      <c r="D21" s="115" t="s">
        <v>576</v>
      </c>
      <c r="E21" s="115" t="s">
        <v>576</v>
      </c>
      <c r="F21" s="115" t="s">
        <v>576</v>
      </c>
      <c r="G21" s="115" t="s">
        <v>576</v>
      </c>
      <c r="H21" s="115" t="s">
        <v>576</v>
      </c>
      <c r="I21" s="116" t="s">
        <v>576</v>
      </c>
      <c r="J21" s="117" t="s">
        <v>576</v>
      </c>
    </row>
    <row r="22" spans="1:10" ht="70.5" customHeight="1" x14ac:dyDescent="0.25">
      <c r="A22" s="112" t="s">
        <v>238</v>
      </c>
      <c r="B22" s="113" t="s">
        <v>239</v>
      </c>
      <c r="C22" s="118" t="s">
        <v>576</v>
      </c>
      <c r="D22" s="115" t="s">
        <v>576</v>
      </c>
      <c r="E22" s="115" t="s">
        <v>576</v>
      </c>
      <c r="F22" s="115" t="s">
        <v>576</v>
      </c>
      <c r="G22" s="115" t="s">
        <v>576</v>
      </c>
      <c r="H22" s="115" t="s">
        <v>576</v>
      </c>
      <c r="I22" s="116" t="s">
        <v>576</v>
      </c>
      <c r="J22" s="116" t="s">
        <v>576</v>
      </c>
    </row>
    <row r="23" spans="1:10" s="119" customFormat="1" ht="60" customHeight="1" x14ac:dyDescent="0.25">
      <c r="A23" s="112" t="s">
        <v>240</v>
      </c>
      <c r="B23" s="113" t="s">
        <v>241</v>
      </c>
      <c r="C23" s="118" t="s">
        <v>576</v>
      </c>
      <c r="D23" s="115" t="s">
        <v>576</v>
      </c>
      <c r="E23" s="115" t="s">
        <v>576</v>
      </c>
      <c r="F23" s="115" t="s">
        <v>576</v>
      </c>
      <c r="G23" s="115" t="s">
        <v>576</v>
      </c>
      <c r="H23" s="115" t="s">
        <v>576</v>
      </c>
      <c r="I23" s="116" t="s">
        <v>576</v>
      </c>
      <c r="J23" s="116" t="s">
        <v>576</v>
      </c>
    </row>
    <row r="24" spans="1:10" s="119" customFormat="1" ht="70.5" customHeight="1" x14ac:dyDescent="0.25">
      <c r="A24" s="112" t="s">
        <v>242</v>
      </c>
      <c r="B24" s="113" t="s">
        <v>243</v>
      </c>
      <c r="C24" s="118" t="s">
        <v>576</v>
      </c>
      <c r="D24" s="115" t="s">
        <v>576</v>
      </c>
      <c r="E24" s="115" t="s">
        <v>576</v>
      </c>
      <c r="F24" s="115" t="s">
        <v>576</v>
      </c>
      <c r="G24" s="115" t="s">
        <v>576</v>
      </c>
      <c r="H24" s="115" t="s">
        <v>576</v>
      </c>
      <c r="I24" s="116" t="s">
        <v>576</v>
      </c>
      <c r="J24" s="116" t="s">
        <v>576</v>
      </c>
    </row>
    <row r="25" spans="1:10" s="119" customFormat="1" ht="54" customHeight="1" x14ac:dyDescent="0.25">
      <c r="A25" s="112" t="s">
        <v>244</v>
      </c>
      <c r="B25" s="113" t="s">
        <v>245</v>
      </c>
      <c r="C25" s="118" t="s">
        <v>576</v>
      </c>
      <c r="D25" s="115" t="s">
        <v>576</v>
      </c>
      <c r="E25" s="115" t="s">
        <v>576</v>
      </c>
      <c r="F25" s="115" t="s">
        <v>576</v>
      </c>
      <c r="G25" s="115" t="s">
        <v>576</v>
      </c>
      <c r="H25" s="115" t="s">
        <v>576</v>
      </c>
      <c r="I25" s="116" t="s">
        <v>576</v>
      </c>
      <c r="J25" s="116" t="s">
        <v>576</v>
      </c>
    </row>
    <row r="26" spans="1:10" s="119" customFormat="1" ht="42" customHeight="1" x14ac:dyDescent="0.25">
      <c r="A26" s="112" t="s">
        <v>246</v>
      </c>
      <c r="B26" s="113" t="s">
        <v>247</v>
      </c>
      <c r="C26" s="118" t="s">
        <v>576</v>
      </c>
      <c r="D26" s="115" t="s">
        <v>576</v>
      </c>
      <c r="E26" s="115" t="s">
        <v>576</v>
      </c>
      <c r="F26" s="115" t="s">
        <v>576</v>
      </c>
      <c r="G26" s="115" t="s">
        <v>576</v>
      </c>
      <c r="H26" s="115" t="s">
        <v>576</v>
      </c>
      <c r="I26" s="116" t="s">
        <v>576</v>
      </c>
      <c r="J26" s="116" t="s">
        <v>576</v>
      </c>
    </row>
    <row r="27" spans="1:10" s="119" customFormat="1" ht="42" customHeight="1" x14ac:dyDescent="0.25">
      <c r="A27" s="112" t="s">
        <v>248</v>
      </c>
      <c r="B27" s="113" t="s">
        <v>249</v>
      </c>
      <c r="C27" s="118" t="s">
        <v>576</v>
      </c>
      <c r="D27" s="115" t="s">
        <v>576</v>
      </c>
      <c r="E27" s="115" t="s">
        <v>576</v>
      </c>
      <c r="F27" s="115" t="s">
        <v>576</v>
      </c>
      <c r="G27" s="115" t="s">
        <v>576</v>
      </c>
      <c r="H27" s="115" t="s">
        <v>576</v>
      </c>
      <c r="I27" s="116" t="s">
        <v>576</v>
      </c>
      <c r="J27" s="116" t="s">
        <v>576</v>
      </c>
    </row>
    <row r="28" spans="1:10" s="119" customFormat="1" ht="37.5" customHeight="1" x14ac:dyDescent="0.25">
      <c r="A28" s="112" t="s">
        <v>250</v>
      </c>
      <c r="B28" s="113" t="s">
        <v>251</v>
      </c>
      <c r="C28" s="118" t="s">
        <v>576</v>
      </c>
      <c r="D28" s="115" t="s">
        <v>576</v>
      </c>
      <c r="E28" s="115" t="s">
        <v>576</v>
      </c>
      <c r="F28" s="115" t="s">
        <v>576</v>
      </c>
      <c r="G28" s="115" t="s">
        <v>576</v>
      </c>
      <c r="H28" s="115" t="s">
        <v>576</v>
      </c>
      <c r="I28" s="116" t="s">
        <v>576</v>
      </c>
      <c r="J28" s="116" t="s">
        <v>576</v>
      </c>
    </row>
    <row r="29" spans="1:10" s="119" customFormat="1" ht="33.75" customHeight="1" x14ac:dyDescent="0.25">
      <c r="A29" s="112" t="s">
        <v>252</v>
      </c>
      <c r="B29" s="113" t="s">
        <v>253</v>
      </c>
      <c r="C29" s="118" t="s">
        <v>576</v>
      </c>
      <c r="D29" s="115" t="s">
        <v>576</v>
      </c>
      <c r="E29" s="115" t="s">
        <v>576</v>
      </c>
      <c r="F29" s="115" t="s">
        <v>576</v>
      </c>
      <c r="G29" s="115" t="s">
        <v>576</v>
      </c>
      <c r="H29" s="115" t="s">
        <v>576</v>
      </c>
      <c r="I29" s="116" t="s">
        <v>576</v>
      </c>
      <c r="J29" s="116" t="s">
        <v>576</v>
      </c>
    </row>
    <row r="30" spans="1:10" s="119" customFormat="1" ht="54" customHeight="1" x14ac:dyDescent="0.25">
      <c r="A30" s="112" t="s">
        <v>254</v>
      </c>
      <c r="B30" s="113" t="s">
        <v>255</v>
      </c>
      <c r="C30" s="118" t="s">
        <v>576</v>
      </c>
      <c r="D30" s="115" t="s">
        <v>576</v>
      </c>
      <c r="E30" s="115" t="s">
        <v>576</v>
      </c>
      <c r="F30" s="115" t="s">
        <v>576</v>
      </c>
      <c r="G30" s="115" t="s">
        <v>576</v>
      </c>
      <c r="H30" s="115" t="s">
        <v>576</v>
      </c>
      <c r="I30" s="116" t="s">
        <v>576</v>
      </c>
      <c r="J30" s="116" t="s">
        <v>576</v>
      </c>
    </row>
    <row r="31" spans="1:10" s="119" customFormat="1" ht="93" customHeight="1" x14ac:dyDescent="0.25">
      <c r="A31" s="112" t="s">
        <v>256</v>
      </c>
      <c r="B31" s="113" t="s">
        <v>257</v>
      </c>
      <c r="C31" s="118" t="s">
        <v>576</v>
      </c>
      <c r="D31" s="115" t="s">
        <v>576</v>
      </c>
      <c r="E31" s="115" t="s">
        <v>576</v>
      </c>
      <c r="F31" s="115" t="s">
        <v>576</v>
      </c>
      <c r="G31" s="115" t="s">
        <v>576</v>
      </c>
      <c r="H31" s="115" t="s">
        <v>576</v>
      </c>
      <c r="I31" s="116" t="s">
        <v>576</v>
      </c>
      <c r="J31" s="116" t="s">
        <v>576</v>
      </c>
    </row>
    <row r="32" spans="1:10" s="119" customFormat="1" ht="47.25" customHeight="1" x14ac:dyDescent="0.25">
      <c r="A32" s="112" t="s">
        <v>258</v>
      </c>
      <c r="B32" s="113" t="s">
        <v>259</v>
      </c>
      <c r="C32" s="118" t="s">
        <v>576</v>
      </c>
      <c r="D32" s="120" t="s">
        <v>576</v>
      </c>
      <c r="E32" s="120" t="s">
        <v>576</v>
      </c>
      <c r="F32" s="120" t="s">
        <v>576</v>
      </c>
      <c r="G32" s="120" t="s">
        <v>576</v>
      </c>
      <c r="H32" s="120" t="s">
        <v>576</v>
      </c>
      <c r="I32" s="120" t="s">
        <v>576</v>
      </c>
      <c r="J32" s="116" t="s">
        <v>576</v>
      </c>
    </row>
    <row r="33" spans="1:10" s="119" customFormat="1" ht="120.75" customHeight="1" x14ac:dyDescent="0.25">
      <c r="A33" s="112" t="s">
        <v>260</v>
      </c>
      <c r="B33" s="113" t="s">
        <v>261</v>
      </c>
      <c r="C33" s="118" t="s">
        <v>576</v>
      </c>
      <c r="D33" s="120" t="s">
        <v>576</v>
      </c>
      <c r="E33" s="120" t="s">
        <v>576</v>
      </c>
      <c r="F33" s="120" t="s">
        <v>576</v>
      </c>
      <c r="G33" s="120" t="s">
        <v>576</v>
      </c>
      <c r="H33" s="120" t="s">
        <v>576</v>
      </c>
      <c r="I33" s="120" t="s">
        <v>576</v>
      </c>
      <c r="J33" s="116" t="s">
        <v>576</v>
      </c>
    </row>
    <row r="34" spans="1:10" s="119" customFormat="1" ht="49.5" customHeight="1" x14ac:dyDescent="0.25">
      <c r="A34" s="112" t="s">
        <v>262</v>
      </c>
      <c r="B34" s="113" t="s">
        <v>263</v>
      </c>
      <c r="C34" s="118" t="s">
        <v>576</v>
      </c>
      <c r="D34" s="120" t="s">
        <v>576</v>
      </c>
      <c r="E34" s="120" t="s">
        <v>576</v>
      </c>
      <c r="F34" s="120" t="s">
        <v>576</v>
      </c>
      <c r="G34" s="120" t="s">
        <v>576</v>
      </c>
      <c r="H34" s="120" t="s">
        <v>576</v>
      </c>
      <c r="I34" s="120" t="s">
        <v>576</v>
      </c>
      <c r="J34" s="116" t="s">
        <v>576</v>
      </c>
    </row>
    <row r="35" spans="1:10" ht="37.5" customHeight="1" x14ac:dyDescent="0.25">
      <c r="A35" s="112" t="s">
        <v>264</v>
      </c>
      <c r="B35" s="113" t="s">
        <v>265</v>
      </c>
      <c r="C35" s="118" t="s">
        <v>576</v>
      </c>
      <c r="D35" s="121" t="s">
        <v>576</v>
      </c>
      <c r="E35" s="122" t="s">
        <v>576</v>
      </c>
      <c r="F35" s="122" t="s">
        <v>576</v>
      </c>
      <c r="G35" s="123" t="s">
        <v>576</v>
      </c>
      <c r="H35" s="123" t="s">
        <v>576</v>
      </c>
      <c r="I35" s="116" t="s">
        <v>576</v>
      </c>
      <c r="J35" s="116" t="s">
        <v>576</v>
      </c>
    </row>
    <row r="36" spans="1:10" x14ac:dyDescent="0.25">
      <c r="A36" s="112" t="s">
        <v>266</v>
      </c>
      <c r="B36" s="113" t="s">
        <v>267</v>
      </c>
      <c r="C36" s="118" t="s">
        <v>576</v>
      </c>
      <c r="D36" s="121" t="s">
        <v>576</v>
      </c>
      <c r="E36" s="122" t="s">
        <v>576</v>
      </c>
      <c r="F36" s="122" t="s">
        <v>576</v>
      </c>
      <c r="G36" s="123" t="s">
        <v>576</v>
      </c>
      <c r="H36" s="123" t="s">
        <v>576</v>
      </c>
      <c r="I36" s="116" t="s">
        <v>576</v>
      </c>
      <c r="J36" s="116" t="s">
        <v>576</v>
      </c>
    </row>
    <row r="37" spans="1:10" ht="18" customHeight="1" x14ac:dyDescent="0.25">
      <c r="A37" s="112" t="s">
        <v>44</v>
      </c>
      <c r="B37" s="113" t="s">
        <v>268</v>
      </c>
      <c r="C37" s="118" t="s">
        <v>576</v>
      </c>
      <c r="D37" s="116" t="s">
        <v>576</v>
      </c>
      <c r="E37" s="116" t="s">
        <v>576</v>
      </c>
      <c r="F37" s="116" t="s">
        <v>576</v>
      </c>
      <c r="G37" s="116" t="s">
        <v>576</v>
      </c>
      <c r="H37" s="116" t="s">
        <v>576</v>
      </c>
      <c r="I37" s="116" t="s">
        <v>576</v>
      </c>
      <c r="J37" s="116" t="s">
        <v>576</v>
      </c>
    </row>
    <row r="38" spans="1:10" ht="72.75" customHeight="1" x14ac:dyDescent="0.25">
      <c r="A38" s="112" t="s">
        <v>269</v>
      </c>
      <c r="B38" s="113" t="s">
        <v>270</v>
      </c>
      <c r="C38" s="114" t="s">
        <v>576</v>
      </c>
      <c r="D38" s="116" t="s">
        <v>576</v>
      </c>
      <c r="E38" s="116" t="s">
        <v>576</v>
      </c>
      <c r="F38" s="116" t="s">
        <v>576</v>
      </c>
      <c r="G38" s="116" t="s">
        <v>576</v>
      </c>
      <c r="H38" s="116" t="s">
        <v>576</v>
      </c>
      <c r="I38" s="116" t="s">
        <v>576</v>
      </c>
      <c r="J38" s="116" t="s">
        <v>576</v>
      </c>
    </row>
    <row r="39" spans="1:10" ht="33.75" customHeight="1" x14ac:dyDescent="0.25">
      <c r="A39" s="112" t="s">
        <v>271</v>
      </c>
      <c r="B39" s="113" t="s">
        <v>272</v>
      </c>
      <c r="C39" s="118" t="s">
        <v>576</v>
      </c>
      <c r="D39" s="116" t="s">
        <v>576</v>
      </c>
      <c r="E39" s="116" t="s">
        <v>576</v>
      </c>
      <c r="F39" s="116" t="s">
        <v>576</v>
      </c>
      <c r="G39" s="116" t="s">
        <v>576</v>
      </c>
      <c r="H39" s="116" t="s">
        <v>576</v>
      </c>
      <c r="I39" s="116" t="s">
        <v>576</v>
      </c>
      <c r="J39" s="116" t="s">
        <v>576</v>
      </c>
    </row>
    <row r="40" spans="1:10" ht="63" customHeight="1" x14ac:dyDescent="0.25">
      <c r="A40" s="112" t="s">
        <v>46</v>
      </c>
      <c r="B40" s="113" t="s">
        <v>273</v>
      </c>
      <c r="C40" s="118" t="s">
        <v>576</v>
      </c>
      <c r="D40" s="116" t="s">
        <v>576</v>
      </c>
      <c r="E40" s="116" t="s">
        <v>576</v>
      </c>
      <c r="F40" s="116" t="s">
        <v>576</v>
      </c>
      <c r="G40" s="116" t="s">
        <v>576</v>
      </c>
      <c r="H40" s="116" t="s">
        <v>576</v>
      </c>
      <c r="I40" s="116" t="s">
        <v>576</v>
      </c>
      <c r="J40" s="116" t="s">
        <v>576</v>
      </c>
    </row>
    <row r="41" spans="1:10" ht="58.5" customHeight="1" x14ac:dyDescent="0.25">
      <c r="A41" s="112" t="s">
        <v>274</v>
      </c>
      <c r="B41" s="113" t="s">
        <v>275</v>
      </c>
      <c r="C41" s="114" t="s">
        <v>576</v>
      </c>
      <c r="D41" s="116" t="s">
        <v>576</v>
      </c>
      <c r="E41" s="116" t="s">
        <v>576</v>
      </c>
      <c r="F41" s="116" t="s">
        <v>576</v>
      </c>
      <c r="G41" s="116" t="s">
        <v>576</v>
      </c>
      <c r="H41" s="116" t="s">
        <v>576</v>
      </c>
      <c r="I41" s="116" t="s">
        <v>576</v>
      </c>
      <c r="J41" s="116" t="s">
        <v>576</v>
      </c>
    </row>
    <row r="42" spans="1:10" ht="34.5" customHeight="1" x14ac:dyDescent="0.25">
      <c r="A42" s="112" t="s">
        <v>276</v>
      </c>
      <c r="B42" s="113" t="s">
        <v>277</v>
      </c>
      <c r="C42" s="118" t="s">
        <v>576</v>
      </c>
      <c r="D42" s="116" t="s">
        <v>576</v>
      </c>
      <c r="E42" s="116" t="s">
        <v>576</v>
      </c>
      <c r="F42" s="116" t="s">
        <v>576</v>
      </c>
      <c r="G42" s="116" t="s">
        <v>576</v>
      </c>
      <c r="H42" s="116" t="s">
        <v>576</v>
      </c>
      <c r="I42" s="116" t="s">
        <v>576</v>
      </c>
      <c r="J42" s="116" t="s">
        <v>576</v>
      </c>
    </row>
    <row r="43" spans="1:10" ht="24.75" customHeight="1" x14ac:dyDescent="0.25">
      <c r="A43" s="112" t="s">
        <v>278</v>
      </c>
      <c r="B43" s="113" t="s">
        <v>279</v>
      </c>
      <c r="C43" s="118" t="s">
        <v>576</v>
      </c>
      <c r="D43" s="116" t="s">
        <v>576</v>
      </c>
      <c r="E43" s="116" t="s">
        <v>576</v>
      </c>
      <c r="F43" s="116" t="s">
        <v>576</v>
      </c>
      <c r="G43" s="116" t="s">
        <v>576</v>
      </c>
      <c r="H43" s="116" t="s">
        <v>576</v>
      </c>
      <c r="I43" s="116" t="s">
        <v>576</v>
      </c>
      <c r="J43" s="116" t="s">
        <v>576</v>
      </c>
    </row>
    <row r="44" spans="1:10" ht="90.75" customHeight="1" x14ac:dyDescent="0.25">
      <c r="A44" s="112" t="s">
        <v>280</v>
      </c>
      <c r="B44" s="113" t="s">
        <v>281</v>
      </c>
      <c r="C44" s="118" t="s">
        <v>576</v>
      </c>
      <c r="D44" s="116" t="s">
        <v>576</v>
      </c>
      <c r="E44" s="116" t="s">
        <v>576</v>
      </c>
      <c r="F44" s="116" t="s">
        <v>576</v>
      </c>
      <c r="G44" s="116" t="s">
        <v>576</v>
      </c>
      <c r="H44" s="116" t="s">
        <v>576</v>
      </c>
      <c r="I44" s="116" t="s">
        <v>576</v>
      </c>
      <c r="J44" s="116" t="s">
        <v>576</v>
      </c>
    </row>
    <row r="45" spans="1:10" ht="167.25" customHeight="1" x14ac:dyDescent="0.25">
      <c r="A45" s="112" t="s">
        <v>282</v>
      </c>
      <c r="B45" s="113" t="s">
        <v>283</v>
      </c>
      <c r="C45" s="118" t="s">
        <v>576</v>
      </c>
      <c r="D45" s="116" t="s">
        <v>576</v>
      </c>
      <c r="E45" s="116" t="s">
        <v>576</v>
      </c>
      <c r="F45" s="116" t="s">
        <v>576</v>
      </c>
      <c r="G45" s="116" t="s">
        <v>576</v>
      </c>
      <c r="H45" s="116" t="s">
        <v>576</v>
      </c>
      <c r="I45" s="116" t="s">
        <v>576</v>
      </c>
      <c r="J45" s="116" t="s">
        <v>576</v>
      </c>
    </row>
    <row r="46" spans="1:10" ht="30.75" customHeight="1" x14ac:dyDescent="0.25">
      <c r="A46" s="112" t="s">
        <v>284</v>
      </c>
      <c r="B46" s="113" t="s">
        <v>285</v>
      </c>
      <c r="C46" s="118" t="s">
        <v>576</v>
      </c>
      <c r="D46" s="116" t="s">
        <v>576</v>
      </c>
      <c r="E46" s="116" t="s">
        <v>576</v>
      </c>
      <c r="F46" s="116" t="s">
        <v>576</v>
      </c>
      <c r="G46" s="116" t="s">
        <v>576</v>
      </c>
      <c r="H46" s="116" t="s">
        <v>576</v>
      </c>
      <c r="I46" s="116" t="s">
        <v>576</v>
      </c>
      <c r="J46" s="116" t="s">
        <v>576</v>
      </c>
    </row>
    <row r="47" spans="1:10" ht="37.5" customHeight="1" x14ac:dyDescent="0.25">
      <c r="A47" s="112" t="s">
        <v>48</v>
      </c>
      <c r="B47" s="113" t="s">
        <v>286</v>
      </c>
      <c r="C47" s="118" t="s">
        <v>576</v>
      </c>
      <c r="D47" s="116" t="s">
        <v>576</v>
      </c>
      <c r="E47" s="116" t="s">
        <v>576</v>
      </c>
      <c r="F47" s="116" t="s">
        <v>576</v>
      </c>
      <c r="G47" s="116" t="s">
        <v>576</v>
      </c>
      <c r="H47" s="116" t="s">
        <v>576</v>
      </c>
      <c r="I47" s="116" t="s">
        <v>576</v>
      </c>
      <c r="J47" s="116" t="s">
        <v>576</v>
      </c>
    </row>
    <row r="48" spans="1:10" ht="35.25" customHeight="1" x14ac:dyDescent="0.25">
      <c r="A48" s="112" t="s">
        <v>287</v>
      </c>
      <c r="B48" s="113" t="s">
        <v>288</v>
      </c>
      <c r="C48" s="114" t="s">
        <v>576</v>
      </c>
      <c r="D48" s="116" t="s">
        <v>576</v>
      </c>
      <c r="E48" s="116" t="s">
        <v>576</v>
      </c>
      <c r="F48" s="116" t="s">
        <v>576</v>
      </c>
      <c r="G48" s="116" t="s">
        <v>576</v>
      </c>
      <c r="H48" s="116" t="s">
        <v>576</v>
      </c>
      <c r="I48" s="116" t="s">
        <v>576</v>
      </c>
      <c r="J48" s="116" t="s">
        <v>576</v>
      </c>
    </row>
    <row r="49" spans="1:10" ht="86.25" customHeight="1" x14ac:dyDescent="0.25">
      <c r="A49" s="112" t="s">
        <v>289</v>
      </c>
      <c r="B49" s="113" t="s">
        <v>290</v>
      </c>
      <c r="C49" s="114" t="s">
        <v>576</v>
      </c>
      <c r="D49" s="116" t="s">
        <v>576</v>
      </c>
      <c r="E49" s="116" t="s">
        <v>576</v>
      </c>
      <c r="F49" s="116" t="s">
        <v>576</v>
      </c>
      <c r="G49" s="116" t="s">
        <v>576</v>
      </c>
      <c r="H49" s="116" t="s">
        <v>576</v>
      </c>
      <c r="I49" s="116" t="s">
        <v>576</v>
      </c>
      <c r="J49" s="116" t="s">
        <v>576</v>
      </c>
    </row>
    <row r="50" spans="1:10" ht="77.25" customHeight="1" x14ac:dyDescent="0.25">
      <c r="A50" s="112" t="s">
        <v>291</v>
      </c>
      <c r="B50" s="113" t="s">
        <v>292</v>
      </c>
      <c r="C50" s="118" t="s">
        <v>576</v>
      </c>
      <c r="D50" s="116" t="s">
        <v>576</v>
      </c>
      <c r="E50" s="116" t="s">
        <v>576</v>
      </c>
      <c r="F50" s="116" t="s">
        <v>576</v>
      </c>
      <c r="G50" s="116" t="s">
        <v>576</v>
      </c>
      <c r="H50" s="116" t="s">
        <v>576</v>
      </c>
      <c r="I50" s="116" t="s">
        <v>576</v>
      </c>
      <c r="J50" s="116" t="s">
        <v>576</v>
      </c>
    </row>
    <row r="51" spans="1:10" ht="71.25" customHeight="1" x14ac:dyDescent="0.25">
      <c r="A51" s="112" t="s">
        <v>293</v>
      </c>
      <c r="B51" s="113" t="s">
        <v>294</v>
      </c>
      <c r="C51" s="118" t="s">
        <v>576</v>
      </c>
      <c r="D51" s="116" t="s">
        <v>576</v>
      </c>
      <c r="E51" s="116" t="s">
        <v>576</v>
      </c>
      <c r="F51" s="116" t="s">
        <v>576</v>
      </c>
      <c r="G51" s="116" t="s">
        <v>576</v>
      </c>
      <c r="H51" s="116" t="s">
        <v>576</v>
      </c>
      <c r="I51" s="116" t="s">
        <v>576</v>
      </c>
      <c r="J51" s="116" t="s">
        <v>576</v>
      </c>
    </row>
    <row r="52" spans="1:10" ht="48.75" customHeight="1" x14ac:dyDescent="0.25">
      <c r="A52" s="112" t="s">
        <v>295</v>
      </c>
      <c r="B52" s="113" t="s">
        <v>296</v>
      </c>
      <c r="C52" s="118" t="s">
        <v>576</v>
      </c>
      <c r="D52" s="116" t="s">
        <v>576</v>
      </c>
      <c r="E52" s="116" t="s">
        <v>576</v>
      </c>
      <c r="F52" s="116" t="s">
        <v>576</v>
      </c>
      <c r="G52" s="116" t="s">
        <v>576</v>
      </c>
      <c r="H52" s="116" t="s">
        <v>576</v>
      </c>
      <c r="I52" s="116" t="s">
        <v>576</v>
      </c>
      <c r="J52" s="116" t="s">
        <v>576</v>
      </c>
    </row>
    <row r="53" spans="1:10" ht="48" customHeight="1" x14ac:dyDescent="0.25">
      <c r="A53" s="112" t="s">
        <v>297</v>
      </c>
      <c r="B53" s="113" t="s">
        <v>298</v>
      </c>
      <c r="C53" s="118" t="s">
        <v>576</v>
      </c>
      <c r="D53" s="116" t="s">
        <v>576</v>
      </c>
      <c r="E53" s="116" t="s">
        <v>576</v>
      </c>
      <c r="F53" s="116" t="s">
        <v>576</v>
      </c>
      <c r="G53" s="116" t="s">
        <v>576</v>
      </c>
      <c r="H53" s="116" t="s">
        <v>576</v>
      </c>
      <c r="I53" s="116" t="s">
        <v>576</v>
      </c>
      <c r="J53" s="116" t="s">
        <v>576</v>
      </c>
    </row>
    <row r="54" spans="1:10" ht="46.5" customHeight="1" x14ac:dyDescent="0.25">
      <c r="A54" s="112" t="s">
        <v>299</v>
      </c>
      <c r="B54" s="113" t="s">
        <v>300</v>
      </c>
      <c r="C54" s="118" t="s">
        <v>576</v>
      </c>
      <c r="D54" s="116" t="s">
        <v>576</v>
      </c>
      <c r="E54" s="116" t="s">
        <v>576</v>
      </c>
      <c r="F54" s="116" t="s">
        <v>576</v>
      </c>
      <c r="G54" s="116" t="s">
        <v>576</v>
      </c>
      <c r="H54" s="116" t="s">
        <v>576</v>
      </c>
      <c r="I54" s="116" t="s">
        <v>576</v>
      </c>
      <c r="J54" s="116" t="s">
        <v>576</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17" priority="2">
      <formula>ISBLANK(C21)</formula>
    </cfRule>
  </conditionalFormatting>
  <conditionalFormatting sqref="A1:XFD1048576">
    <cfRule type="expression" dxfId="1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K125"/>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J25" sqref="J25"/>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2" width="11.7109375" style="108" customWidth="1"/>
    <col min="13" max="32" width="11.7109375" style="126" customWidth="1"/>
    <col min="33" max="34" width="19.42578125" style="126" customWidth="1"/>
    <col min="35" max="35" width="35" style="126" customWidth="1"/>
    <col min="36" max="16384" width="9.140625" style="126"/>
  </cols>
  <sheetData>
    <row r="1" spans="1:35" ht="18.75" customHeight="1" x14ac:dyDescent="0.25">
      <c r="A1" s="346"/>
      <c r="B1" s="346"/>
      <c r="C1" s="346"/>
      <c r="D1" s="346"/>
      <c r="E1" s="346"/>
      <c r="F1" s="346"/>
      <c r="G1" s="346"/>
      <c r="H1" s="346"/>
      <c r="I1" s="346"/>
      <c r="J1" s="346"/>
      <c r="K1" s="346"/>
      <c r="L1" s="346"/>
      <c r="M1" s="346"/>
      <c r="N1" s="346"/>
      <c r="O1" s="346"/>
      <c r="P1" s="346"/>
      <c r="Q1" s="346"/>
      <c r="R1" s="346"/>
      <c r="S1" s="346"/>
      <c r="T1" s="346"/>
      <c r="U1" s="346"/>
      <c r="V1" s="346"/>
      <c r="W1" s="346"/>
      <c r="X1" s="346"/>
      <c r="Y1" s="346"/>
      <c r="Z1" s="346"/>
      <c r="AA1" s="346"/>
      <c r="AB1" s="346"/>
      <c r="AC1" s="346"/>
      <c r="AD1" s="346"/>
      <c r="AE1" s="346"/>
      <c r="AF1" s="346"/>
      <c r="AG1" s="125"/>
      <c r="AH1" s="125"/>
      <c r="AI1" s="125"/>
    </row>
    <row r="2" spans="1:35" ht="20.25" x14ac:dyDescent="0.25">
      <c r="A2" s="347" t="s">
        <v>116</v>
      </c>
      <c r="B2" s="347"/>
      <c r="C2" s="347"/>
      <c r="D2" s="347"/>
      <c r="E2" s="347"/>
      <c r="F2" s="347"/>
      <c r="G2" s="347"/>
      <c r="H2" s="347"/>
      <c r="I2" s="347"/>
      <c r="J2" s="347"/>
      <c r="K2" s="347"/>
      <c r="L2" s="347"/>
      <c r="M2" s="347"/>
      <c r="N2" s="347"/>
      <c r="O2" s="347"/>
      <c r="P2" s="347"/>
      <c r="Q2" s="347"/>
      <c r="R2" s="347"/>
      <c r="S2" s="347"/>
      <c r="T2" s="347"/>
      <c r="U2" s="347"/>
      <c r="V2" s="347"/>
      <c r="W2" s="347"/>
      <c r="X2" s="347"/>
      <c r="Y2" s="347"/>
      <c r="Z2" s="347"/>
      <c r="AA2" s="347"/>
      <c r="AB2" s="347"/>
      <c r="AC2" s="347"/>
      <c r="AD2" s="347"/>
      <c r="AE2" s="347"/>
      <c r="AF2" s="347"/>
      <c r="AG2" s="127"/>
      <c r="AH2" s="127"/>
      <c r="AI2" s="127"/>
    </row>
    <row r="3" spans="1:35" ht="18.75" x14ac:dyDescent="0.25">
      <c r="A3" s="348"/>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c r="AG3" s="128"/>
      <c r="AH3" s="128"/>
      <c r="AI3" s="128"/>
    </row>
    <row r="4" spans="1:35" ht="18.75" x14ac:dyDescent="0.25">
      <c r="A4" s="349" t="str">
        <f>IF(ISBLANK('1'!A4:C4),CONCATENATE("На вкладке 1 этого файла заполните показатель"," '",'1'!A5:C5,"' "),'1'!A4:C4)</f>
        <v>Акционерное общество "Ульяновскэнерго"</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128"/>
      <c r="AH4" s="128"/>
      <c r="AI4" s="128"/>
    </row>
    <row r="5" spans="1:35" x14ac:dyDescent="0.25">
      <c r="A5" s="350" t="s">
        <v>24</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129"/>
      <c r="AH5" s="129"/>
      <c r="AI5" s="129"/>
    </row>
    <row r="6" spans="1:35" ht="18.75" x14ac:dyDescent="0.25">
      <c r="A6" s="348"/>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c r="AD6" s="348"/>
      <c r="AE6" s="348"/>
      <c r="AF6" s="348"/>
      <c r="AG6" s="128"/>
      <c r="AH6" s="128"/>
      <c r="AI6" s="128"/>
    </row>
    <row r="7" spans="1:35" ht="18.75" x14ac:dyDescent="0.25">
      <c r="A7" s="349" t="str">
        <f>IF(ISBLANK('1'!C13),CONCATENATE("В разделе 1 формы заполните показатель"," '",'1'!B13,"' "),'1'!C13)</f>
        <v>L_3.02_AVTO</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128"/>
      <c r="AH7" s="128"/>
      <c r="AI7" s="128"/>
    </row>
    <row r="8" spans="1:35" x14ac:dyDescent="0.25">
      <c r="A8" s="350" t="s">
        <v>39</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129"/>
      <c r="AH8" s="129"/>
      <c r="AI8" s="129"/>
    </row>
    <row r="9" spans="1:35"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128"/>
      <c r="AH9" s="128"/>
      <c r="AI9" s="128"/>
    </row>
    <row r="10" spans="1:35" ht="18.75" x14ac:dyDescent="0.25">
      <c r="A10" s="349" t="str">
        <f>IF(ISBLANK('1'!C14),CONCATENATE("В разделе 1 формы заполните показатель"," '",'1'!B14,"' "),'1'!C14)</f>
        <v>Приобретение автотранспорта</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128"/>
      <c r="AH10" s="128"/>
      <c r="AI10" s="128"/>
    </row>
    <row r="11" spans="1:35" x14ac:dyDescent="0.25">
      <c r="A11" s="350" t="s">
        <v>40</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129"/>
      <c r="AH11" s="129"/>
      <c r="AI11" s="129"/>
    </row>
    <row r="12" spans="1:35" x14ac:dyDescent="0.25">
      <c r="A12" s="345"/>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129"/>
      <c r="AH12" s="129"/>
      <c r="AI12" s="129"/>
    </row>
    <row r="13" spans="1:35"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128"/>
      <c r="AH13" s="128"/>
      <c r="AI13" s="128"/>
    </row>
    <row r="14" spans="1:3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130"/>
      <c r="AH14" s="130"/>
      <c r="AI14" s="130"/>
    </row>
    <row r="15" spans="1:35" ht="18.75" x14ac:dyDescent="0.25">
      <c r="A15" s="251" t="s">
        <v>19</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row>
    <row r="16" spans="1:35"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row>
    <row r="17" spans="1:37" ht="33" customHeight="1" x14ac:dyDescent="0.25">
      <c r="A17" s="353" t="s">
        <v>26</v>
      </c>
      <c r="B17" s="353" t="s">
        <v>301</v>
      </c>
      <c r="C17" s="339" t="s">
        <v>302</v>
      </c>
      <c r="D17" s="339"/>
      <c r="E17" s="356" t="s">
        <v>596</v>
      </c>
      <c r="F17" s="359" t="s">
        <v>303</v>
      </c>
      <c r="G17" s="360"/>
      <c r="H17" s="361"/>
      <c r="I17" s="367" t="s">
        <v>304</v>
      </c>
      <c r="J17" s="368"/>
      <c r="K17" s="368"/>
      <c r="L17" s="368"/>
      <c r="M17" s="367" t="s">
        <v>305</v>
      </c>
      <c r="N17" s="368"/>
      <c r="O17" s="368"/>
      <c r="P17" s="368"/>
      <c r="Q17" s="367" t="s">
        <v>306</v>
      </c>
      <c r="R17" s="368"/>
      <c r="S17" s="368"/>
      <c r="T17" s="368"/>
      <c r="U17" s="367" t="s">
        <v>307</v>
      </c>
      <c r="V17" s="368"/>
      <c r="W17" s="368"/>
      <c r="X17" s="368"/>
      <c r="Y17" s="367" t="s">
        <v>308</v>
      </c>
      <c r="Z17" s="368"/>
      <c r="AA17" s="368"/>
      <c r="AB17" s="368"/>
      <c r="AC17" s="367" t="s">
        <v>309</v>
      </c>
      <c r="AD17" s="368"/>
      <c r="AE17" s="368"/>
      <c r="AF17" s="368"/>
      <c r="AG17" s="286" t="s">
        <v>310</v>
      </c>
      <c r="AH17" s="287"/>
      <c r="AI17" s="290" t="s">
        <v>311</v>
      </c>
      <c r="AJ17" s="131"/>
      <c r="AK17" s="131"/>
    </row>
    <row r="18" spans="1:37" ht="163.5" customHeight="1" x14ac:dyDescent="0.25">
      <c r="A18" s="354"/>
      <c r="B18" s="354"/>
      <c r="C18" s="339"/>
      <c r="D18" s="339"/>
      <c r="E18" s="357"/>
      <c r="F18" s="362"/>
      <c r="G18" s="363"/>
      <c r="H18" s="364"/>
      <c r="I18" s="369" t="s">
        <v>312</v>
      </c>
      <c r="J18" s="369"/>
      <c r="K18" s="365" t="s">
        <v>313</v>
      </c>
      <c r="L18" s="366"/>
      <c r="M18" s="369" t="s">
        <v>312</v>
      </c>
      <c r="N18" s="369"/>
      <c r="O18" s="365" t="s">
        <v>313</v>
      </c>
      <c r="P18" s="366"/>
      <c r="Q18" s="369" t="s">
        <v>312</v>
      </c>
      <c r="R18" s="369"/>
      <c r="S18" s="365" t="s">
        <v>313</v>
      </c>
      <c r="T18" s="366"/>
      <c r="U18" s="369" t="s">
        <v>312</v>
      </c>
      <c r="V18" s="369"/>
      <c r="W18" s="365" t="s">
        <v>313</v>
      </c>
      <c r="X18" s="366"/>
      <c r="Y18" s="369" t="s">
        <v>312</v>
      </c>
      <c r="Z18" s="369"/>
      <c r="AA18" s="365" t="s">
        <v>313</v>
      </c>
      <c r="AB18" s="366"/>
      <c r="AC18" s="369" t="s">
        <v>312</v>
      </c>
      <c r="AD18" s="369"/>
      <c r="AE18" s="365" t="s">
        <v>313</v>
      </c>
      <c r="AF18" s="366"/>
      <c r="AG18" s="322"/>
      <c r="AH18" s="323"/>
      <c r="AI18" s="291"/>
    </row>
    <row r="19" spans="1:37" ht="141" customHeight="1" x14ac:dyDescent="0.25">
      <c r="A19" s="355"/>
      <c r="B19" s="355"/>
      <c r="C19" s="228" t="s">
        <v>597</v>
      </c>
      <c r="D19" s="228" t="s">
        <v>598</v>
      </c>
      <c r="E19" s="358"/>
      <c r="F19" s="229" t="s">
        <v>599</v>
      </c>
      <c r="G19" s="229" t="s">
        <v>600</v>
      </c>
      <c r="H19" s="229" t="s">
        <v>601</v>
      </c>
      <c r="I19" s="132" t="s">
        <v>314</v>
      </c>
      <c r="J19" s="132" t="s">
        <v>315</v>
      </c>
      <c r="K19" s="132" t="s">
        <v>314</v>
      </c>
      <c r="L19" s="132" t="s">
        <v>315</v>
      </c>
      <c r="M19" s="132" t="s">
        <v>314</v>
      </c>
      <c r="N19" s="132" t="s">
        <v>315</v>
      </c>
      <c r="O19" s="132" t="s">
        <v>314</v>
      </c>
      <c r="P19" s="132" t="s">
        <v>315</v>
      </c>
      <c r="Q19" s="132" t="s">
        <v>314</v>
      </c>
      <c r="R19" s="132" t="s">
        <v>315</v>
      </c>
      <c r="S19" s="132" t="s">
        <v>314</v>
      </c>
      <c r="T19" s="132" t="s">
        <v>315</v>
      </c>
      <c r="U19" s="132" t="s">
        <v>314</v>
      </c>
      <c r="V19" s="132" t="s">
        <v>315</v>
      </c>
      <c r="W19" s="132" t="s">
        <v>314</v>
      </c>
      <c r="X19" s="132" t="s">
        <v>315</v>
      </c>
      <c r="Y19" s="132" t="s">
        <v>314</v>
      </c>
      <c r="Z19" s="132" t="s">
        <v>315</v>
      </c>
      <c r="AA19" s="132" t="s">
        <v>314</v>
      </c>
      <c r="AB19" s="132" t="s">
        <v>315</v>
      </c>
      <c r="AC19" s="132" t="s">
        <v>314</v>
      </c>
      <c r="AD19" s="132" t="s">
        <v>315</v>
      </c>
      <c r="AE19" s="132" t="s">
        <v>314</v>
      </c>
      <c r="AF19" s="132" t="s">
        <v>315</v>
      </c>
      <c r="AG19" s="228" t="s">
        <v>597</v>
      </c>
      <c r="AH19" s="228" t="s">
        <v>598</v>
      </c>
      <c r="AI19" s="292"/>
    </row>
    <row r="20" spans="1:37" ht="19.5" customHeight="1" x14ac:dyDescent="0.25">
      <c r="A20" s="111">
        <v>1</v>
      </c>
      <c r="B20" s="111">
        <v>2</v>
      </c>
      <c r="C20" s="111">
        <v>3</v>
      </c>
      <c r="D20" s="111">
        <v>4</v>
      </c>
      <c r="E20" s="111">
        <v>5</v>
      </c>
      <c r="F20" s="111">
        <v>6</v>
      </c>
      <c r="G20" s="111">
        <v>7</v>
      </c>
      <c r="H20" s="111">
        <v>8</v>
      </c>
      <c r="I20" s="133" t="s">
        <v>316</v>
      </c>
      <c r="J20" s="133" t="s">
        <v>317</v>
      </c>
      <c r="K20" s="133" t="s">
        <v>318</v>
      </c>
      <c r="L20" s="133" t="s">
        <v>319</v>
      </c>
      <c r="M20" s="133" t="s">
        <v>320</v>
      </c>
      <c r="N20" s="133" t="s">
        <v>321</v>
      </c>
      <c r="O20" s="133" t="s">
        <v>322</v>
      </c>
      <c r="P20" s="133" t="s">
        <v>323</v>
      </c>
      <c r="Q20" s="133" t="s">
        <v>324</v>
      </c>
      <c r="R20" s="133" t="s">
        <v>325</v>
      </c>
      <c r="S20" s="133" t="s">
        <v>326</v>
      </c>
      <c r="T20" s="133" t="s">
        <v>327</v>
      </c>
      <c r="U20" s="133" t="s">
        <v>328</v>
      </c>
      <c r="V20" s="133" t="s">
        <v>329</v>
      </c>
      <c r="W20" s="133" t="s">
        <v>330</v>
      </c>
      <c r="X20" s="133" t="s">
        <v>331</v>
      </c>
      <c r="Y20" s="133" t="s">
        <v>602</v>
      </c>
      <c r="Z20" s="133" t="s">
        <v>603</v>
      </c>
      <c r="AA20" s="133" t="s">
        <v>604</v>
      </c>
      <c r="AB20" s="133" t="s">
        <v>605</v>
      </c>
      <c r="AC20" s="133" t="s">
        <v>606</v>
      </c>
      <c r="AD20" s="133" t="s">
        <v>607</v>
      </c>
      <c r="AE20" s="133" t="s">
        <v>608</v>
      </c>
      <c r="AF20" s="133" t="s">
        <v>609</v>
      </c>
      <c r="AG20" s="111">
        <v>10</v>
      </c>
      <c r="AH20" s="111">
        <v>11</v>
      </c>
      <c r="AI20" s="111">
        <v>12</v>
      </c>
    </row>
    <row r="21" spans="1:37" ht="71.25" customHeight="1" x14ac:dyDescent="0.25">
      <c r="A21" s="134">
        <v>1</v>
      </c>
      <c r="B21" s="135" t="s">
        <v>332</v>
      </c>
      <c r="C21" s="219">
        <f>SUM(C22:C25)</f>
        <v>115.371227304</v>
      </c>
      <c r="D21" s="219">
        <f t="shared" ref="D21:AH21" si="0">SUM(D22:D25)</f>
        <v>28.673519400000004</v>
      </c>
      <c r="E21" s="219">
        <f t="shared" si="0"/>
        <v>23.474760000000003</v>
      </c>
      <c r="F21" s="220">
        <f t="shared" si="0"/>
        <v>91.896467303999998</v>
      </c>
      <c r="G21" s="220">
        <f t="shared" si="0"/>
        <v>86.697707903999998</v>
      </c>
      <c r="H21" s="220" t="s">
        <v>576</v>
      </c>
      <c r="I21" s="219">
        <f t="shared" si="0"/>
        <v>5.2525333439999997</v>
      </c>
      <c r="J21" s="219" t="s">
        <v>576</v>
      </c>
      <c r="K21" s="219">
        <f t="shared" si="0"/>
        <v>5.1987594000000001</v>
      </c>
      <c r="L21" s="219" t="s">
        <v>576</v>
      </c>
      <c r="M21" s="219">
        <f t="shared" si="0"/>
        <v>20.799680460000001</v>
      </c>
      <c r="N21" s="219" t="s">
        <v>576</v>
      </c>
      <c r="O21" s="219" t="s">
        <v>576</v>
      </c>
      <c r="P21" s="219" t="s">
        <v>576</v>
      </c>
      <c r="Q21" s="219">
        <f t="shared" si="0"/>
        <v>22.661870315999998</v>
      </c>
      <c r="R21" s="219" t="s">
        <v>576</v>
      </c>
      <c r="S21" s="219" t="s">
        <v>576</v>
      </c>
      <c r="T21" s="219" t="s">
        <v>576</v>
      </c>
      <c r="U21" s="219">
        <f t="shared" si="0"/>
        <v>17.541223956</v>
      </c>
      <c r="V21" s="219" t="s">
        <v>576</v>
      </c>
      <c r="W21" s="219" t="s">
        <v>576</v>
      </c>
      <c r="X21" s="219" t="s">
        <v>576</v>
      </c>
      <c r="Y21" s="219">
        <f t="shared" si="0"/>
        <v>5.5593799919999993</v>
      </c>
      <c r="Z21" s="219" t="s">
        <v>576</v>
      </c>
      <c r="AA21" s="219" t="s">
        <v>576</v>
      </c>
      <c r="AB21" s="219" t="s">
        <v>576</v>
      </c>
      <c r="AC21" s="219">
        <f t="shared" si="0"/>
        <v>20.081779235999999</v>
      </c>
      <c r="AD21" s="219" t="s">
        <v>576</v>
      </c>
      <c r="AE21" s="219" t="s">
        <v>576</v>
      </c>
      <c r="AF21" s="219" t="s">
        <v>576</v>
      </c>
      <c r="AG21" s="219">
        <f t="shared" si="0"/>
        <v>91.896467303999998</v>
      </c>
      <c r="AH21" s="220">
        <f t="shared" si="0"/>
        <v>5.1987594000000001</v>
      </c>
      <c r="AI21" s="370" t="s">
        <v>576</v>
      </c>
    </row>
    <row r="22" spans="1:37" ht="24" customHeight="1" x14ac:dyDescent="0.25">
      <c r="A22" s="134" t="s">
        <v>238</v>
      </c>
      <c r="B22" s="135" t="s">
        <v>333</v>
      </c>
      <c r="C22" s="219" t="s">
        <v>576</v>
      </c>
      <c r="D22" s="219" t="s">
        <v>576</v>
      </c>
      <c r="E22" s="219" t="s">
        <v>576</v>
      </c>
      <c r="F22" s="220" t="s">
        <v>576</v>
      </c>
      <c r="G22" s="220" t="s">
        <v>576</v>
      </c>
      <c r="H22" s="220" t="s">
        <v>576</v>
      </c>
      <c r="I22" s="219" t="s">
        <v>576</v>
      </c>
      <c r="J22" s="219" t="s">
        <v>576</v>
      </c>
      <c r="K22" s="219" t="s">
        <v>576</v>
      </c>
      <c r="L22" s="219" t="s">
        <v>576</v>
      </c>
      <c r="M22" s="219" t="s">
        <v>576</v>
      </c>
      <c r="N22" s="219" t="s">
        <v>576</v>
      </c>
      <c r="O22" s="219" t="s">
        <v>576</v>
      </c>
      <c r="P22" s="219" t="s">
        <v>576</v>
      </c>
      <c r="Q22" s="219" t="s">
        <v>576</v>
      </c>
      <c r="R22" s="219" t="s">
        <v>576</v>
      </c>
      <c r="S22" s="219" t="s">
        <v>576</v>
      </c>
      <c r="T22" s="219" t="s">
        <v>576</v>
      </c>
      <c r="U22" s="219" t="s">
        <v>576</v>
      </c>
      <c r="V22" s="219" t="s">
        <v>576</v>
      </c>
      <c r="W22" s="219" t="s">
        <v>576</v>
      </c>
      <c r="X22" s="219" t="s">
        <v>576</v>
      </c>
      <c r="Y22" s="219" t="s">
        <v>576</v>
      </c>
      <c r="Z22" s="219" t="s">
        <v>576</v>
      </c>
      <c r="AA22" s="219" t="s">
        <v>576</v>
      </c>
      <c r="AB22" s="219" t="s">
        <v>576</v>
      </c>
      <c r="AC22" s="219" t="s">
        <v>576</v>
      </c>
      <c r="AD22" s="219" t="s">
        <v>576</v>
      </c>
      <c r="AE22" s="219" t="s">
        <v>576</v>
      </c>
      <c r="AF22" s="219" t="s">
        <v>576</v>
      </c>
      <c r="AG22" s="219" t="s">
        <v>576</v>
      </c>
      <c r="AH22" s="220" t="s">
        <v>576</v>
      </c>
      <c r="AI22" s="371"/>
    </row>
    <row r="23" spans="1:37" x14ac:dyDescent="0.25">
      <c r="A23" s="134" t="s">
        <v>240</v>
      </c>
      <c r="B23" s="135" t="s">
        <v>334</v>
      </c>
      <c r="C23" s="219" t="s">
        <v>576</v>
      </c>
      <c r="D23" s="219" t="s">
        <v>576</v>
      </c>
      <c r="E23" s="219" t="s">
        <v>576</v>
      </c>
      <c r="F23" s="219" t="s">
        <v>576</v>
      </c>
      <c r="G23" s="219" t="s">
        <v>576</v>
      </c>
      <c r="H23" s="219" t="s">
        <v>576</v>
      </c>
      <c r="I23" s="219" t="s">
        <v>576</v>
      </c>
      <c r="J23" s="219" t="s">
        <v>576</v>
      </c>
      <c r="K23" s="219" t="s">
        <v>576</v>
      </c>
      <c r="L23" s="219" t="s">
        <v>576</v>
      </c>
      <c r="M23" s="219" t="s">
        <v>576</v>
      </c>
      <c r="N23" s="219" t="s">
        <v>576</v>
      </c>
      <c r="O23" s="219" t="s">
        <v>576</v>
      </c>
      <c r="P23" s="219" t="s">
        <v>576</v>
      </c>
      <c r="Q23" s="219" t="s">
        <v>576</v>
      </c>
      <c r="R23" s="219" t="s">
        <v>576</v>
      </c>
      <c r="S23" s="219" t="s">
        <v>576</v>
      </c>
      <c r="T23" s="219" t="s">
        <v>576</v>
      </c>
      <c r="U23" s="219" t="s">
        <v>576</v>
      </c>
      <c r="V23" s="219" t="s">
        <v>576</v>
      </c>
      <c r="W23" s="219" t="s">
        <v>576</v>
      </c>
      <c r="X23" s="219" t="s">
        <v>576</v>
      </c>
      <c r="Y23" s="219" t="s">
        <v>576</v>
      </c>
      <c r="Z23" s="219" t="s">
        <v>576</v>
      </c>
      <c r="AA23" s="219" t="s">
        <v>576</v>
      </c>
      <c r="AB23" s="219" t="s">
        <v>576</v>
      </c>
      <c r="AC23" s="219" t="s">
        <v>576</v>
      </c>
      <c r="AD23" s="219" t="s">
        <v>576</v>
      </c>
      <c r="AE23" s="219" t="s">
        <v>576</v>
      </c>
      <c r="AF23" s="219" t="s">
        <v>576</v>
      </c>
      <c r="AG23" s="219" t="s">
        <v>576</v>
      </c>
      <c r="AH23" s="220" t="s">
        <v>576</v>
      </c>
      <c r="AI23" s="371"/>
    </row>
    <row r="24" spans="1:37" ht="45" customHeight="1" x14ac:dyDescent="0.25">
      <c r="A24" s="134" t="s">
        <v>242</v>
      </c>
      <c r="B24" s="135" t="s">
        <v>335</v>
      </c>
      <c r="C24" s="219">
        <v>115.371227304</v>
      </c>
      <c r="D24" s="219">
        <f>SUM(E24,AH24)</f>
        <v>28.673519400000004</v>
      </c>
      <c r="E24" s="219">
        <v>23.474760000000003</v>
      </c>
      <c r="F24" s="219">
        <v>91.896467303999998</v>
      </c>
      <c r="G24" s="219">
        <f>F24-K24</f>
        <v>86.697707903999998</v>
      </c>
      <c r="H24" s="219" t="s">
        <v>576</v>
      </c>
      <c r="I24" s="219">
        <v>5.2525333439999997</v>
      </c>
      <c r="J24" s="219" t="s">
        <v>576</v>
      </c>
      <c r="K24" s="219">
        <v>5.1987594000000001</v>
      </c>
      <c r="L24" s="219" t="s">
        <v>576</v>
      </c>
      <c r="M24" s="219">
        <v>20.799680460000001</v>
      </c>
      <c r="N24" s="219" t="s">
        <v>576</v>
      </c>
      <c r="O24" s="219" t="s">
        <v>576</v>
      </c>
      <c r="P24" s="219" t="s">
        <v>576</v>
      </c>
      <c r="Q24" s="219">
        <v>22.661870315999998</v>
      </c>
      <c r="R24" s="219" t="s">
        <v>576</v>
      </c>
      <c r="S24" s="219" t="s">
        <v>576</v>
      </c>
      <c r="T24" s="219" t="s">
        <v>576</v>
      </c>
      <c r="U24" s="219">
        <v>17.541223956</v>
      </c>
      <c r="V24" s="219" t="s">
        <v>576</v>
      </c>
      <c r="W24" s="219" t="s">
        <v>576</v>
      </c>
      <c r="X24" s="219" t="s">
        <v>576</v>
      </c>
      <c r="Y24" s="219">
        <v>5.5593799919999993</v>
      </c>
      <c r="Z24" s="219" t="s">
        <v>576</v>
      </c>
      <c r="AA24" s="219" t="s">
        <v>576</v>
      </c>
      <c r="AB24" s="219" t="s">
        <v>576</v>
      </c>
      <c r="AC24" s="219">
        <v>20.081779235999999</v>
      </c>
      <c r="AD24" s="219" t="s">
        <v>576</v>
      </c>
      <c r="AE24" s="219" t="s">
        <v>576</v>
      </c>
      <c r="AF24" s="219" t="s">
        <v>576</v>
      </c>
      <c r="AG24" s="219">
        <f t="shared" ref="AG24" si="1">IF(I24="нд",0,I24)+IF(M24="нд",0,M24)+IF(Q24="нд",0,Q24)+IF(U24="нд",0,U24)+IF(Y24="нд",0,Y24)+IF(AC24="нд",0,AC24)</f>
        <v>91.896467303999998</v>
      </c>
      <c r="AH24" s="220">
        <f>IF(K24="нд",0,K24)+IF(O24="нд",0,O24)+IF(S24="нд",0,S24)+IF(W24="нд",0,W24)+IF(AA24="нд",0,AA24)+IF(AE24="нд",0,AE24)</f>
        <v>5.1987594000000001</v>
      </c>
      <c r="AI24" s="371"/>
    </row>
    <row r="25" spans="1:37" ht="21.75" customHeight="1" x14ac:dyDescent="0.25">
      <c r="A25" s="134" t="s">
        <v>244</v>
      </c>
      <c r="B25" s="137" t="s">
        <v>336</v>
      </c>
      <c r="C25" s="219" t="s">
        <v>576</v>
      </c>
      <c r="D25" s="219" t="s">
        <v>576</v>
      </c>
      <c r="E25" s="219" t="s">
        <v>576</v>
      </c>
      <c r="F25" s="219" t="s">
        <v>576</v>
      </c>
      <c r="G25" s="219" t="s">
        <v>576</v>
      </c>
      <c r="H25" s="219" t="s">
        <v>576</v>
      </c>
      <c r="I25" s="219" t="s">
        <v>576</v>
      </c>
      <c r="J25" s="219" t="s">
        <v>576</v>
      </c>
      <c r="K25" s="219" t="s">
        <v>576</v>
      </c>
      <c r="L25" s="219" t="s">
        <v>576</v>
      </c>
      <c r="M25" s="219" t="s">
        <v>576</v>
      </c>
      <c r="N25" s="219" t="s">
        <v>576</v>
      </c>
      <c r="O25" s="219" t="s">
        <v>576</v>
      </c>
      <c r="P25" s="219" t="s">
        <v>576</v>
      </c>
      <c r="Q25" s="219" t="s">
        <v>576</v>
      </c>
      <c r="R25" s="219" t="s">
        <v>576</v>
      </c>
      <c r="S25" s="219" t="s">
        <v>576</v>
      </c>
      <c r="T25" s="219" t="s">
        <v>576</v>
      </c>
      <c r="U25" s="219" t="s">
        <v>576</v>
      </c>
      <c r="V25" s="219" t="s">
        <v>576</v>
      </c>
      <c r="W25" s="219" t="s">
        <v>576</v>
      </c>
      <c r="X25" s="219" t="s">
        <v>576</v>
      </c>
      <c r="Y25" s="219" t="s">
        <v>576</v>
      </c>
      <c r="Z25" s="219" t="s">
        <v>576</v>
      </c>
      <c r="AA25" s="219" t="s">
        <v>576</v>
      </c>
      <c r="AB25" s="219" t="s">
        <v>576</v>
      </c>
      <c r="AC25" s="219" t="s">
        <v>576</v>
      </c>
      <c r="AD25" s="219" t="s">
        <v>576</v>
      </c>
      <c r="AE25" s="219" t="s">
        <v>576</v>
      </c>
      <c r="AF25" s="219" t="s">
        <v>576</v>
      </c>
      <c r="AG25" s="219" t="s">
        <v>576</v>
      </c>
      <c r="AH25" s="220" t="s">
        <v>576</v>
      </c>
      <c r="AI25" s="371"/>
    </row>
    <row r="26" spans="1:37" ht="54.75" customHeight="1" x14ac:dyDescent="0.25">
      <c r="A26" s="134" t="s">
        <v>44</v>
      </c>
      <c r="B26" s="135" t="s">
        <v>337</v>
      </c>
      <c r="C26" s="219">
        <f>SUM(C27:C30)</f>
        <v>96.142689419999996</v>
      </c>
      <c r="D26" s="219">
        <f t="shared" ref="D26:AH26" si="2">SUM(D27:D30)</f>
        <v>23.899516169999998</v>
      </c>
      <c r="E26" s="219">
        <f t="shared" si="2"/>
        <v>19.5623</v>
      </c>
      <c r="F26" s="219">
        <f t="shared" si="2"/>
        <v>76.580389420000003</v>
      </c>
      <c r="G26" s="219">
        <f t="shared" si="2"/>
        <v>72.243173249999998</v>
      </c>
      <c r="H26" s="219" t="s">
        <v>576</v>
      </c>
      <c r="I26" s="219">
        <f t="shared" si="2"/>
        <v>4.3771111200000004</v>
      </c>
      <c r="J26" s="219" t="s">
        <v>576</v>
      </c>
      <c r="K26" s="219">
        <f t="shared" si="2"/>
        <v>4.3372161699999996</v>
      </c>
      <c r="L26" s="219" t="s">
        <v>576</v>
      </c>
      <c r="M26" s="219">
        <f t="shared" si="2"/>
        <v>17.33306705</v>
      </c>
      <c r="N26" s="219" t="s">
        <v>576</v>
      </c>
      <c r="O26" s="219" t="s">
        <v>576</v>
      </c>
      <c r="P26" s="219" t="s">
        <v>576</v>
      </c>
      <c r="Q26" s="219">
        <f t="shared" si="2"/>
        <v>18.884891929999998</v>
      </c>
      <c r="R26" s="219" t="s">
        <v>576</v>
      </c>
      <c r="S26" s="219" t="s">
        <v>576</v>
      </c>
      <c r="T26" s="219" t="s">
        <v>576</v>
      </c>
      <c r="U26" s="219">
        <f t="shared" si="2"/>
        <v>14.61768663</v>
      </c>
      <c r="V26" s="219" t="s">
        <v>576</v>
      </c>
      <c r="W26" s="219" t="s">
        <v>576</v>
      </c>
      <c r="X26" s="219" t="s">
        <v>576</v>
      </c>
      <c r="Y26" s="219">
        <f t="shared" si="2"/>
        <v>4.6328166600000005</v>
      </c>
      <c r="Z26" s="219" t="s">
        <v>576</v>
      </c>
      <c r="AA26" s="219" t="s">
        <v>576</v>
      </c>
      <c r="AB26" s="219" t="s">
        <v>576</v>
      </c>
      <c r="AC26" s="219">
        <f t="shared" si="2"/>
        <v>16.734816030000001</v>
      </c>
      <c r="AD26" s="219" t="s">
        <v>576</v>
      </c>
      <c r="AE26" s="219" t="s">
        <v>576</v>
      </c>
      <c r="AF26" s="219" t="s">
        <v>576</v>
      </c>
      <c r="AG26" s="219">
        <f t="shared" si="2"/>
        <v>76.580389420000003</v>
      </c>
      <c r="AH26" s="220">
        <f t="shared" si="2"/>
        <v>4.3372161699999996</v>
      </c>
      <c r="AI26" s="371"/>
    </row>
    <row r="27" spans="1:37" ht="32.25" customHeight="1" x14ac:dyDescent="0.25">
      <c r="A27" s="134" t="s">
        <v>269</v>
      </c>
      <c r="B27" s="135" t="s">
        <v>338</v>
      </c>
      <c r="C27" s="219" t="s">
        <v>576</v>
      </c>
      <c r="D27" s="219" t="s">
        <v>576</v>
      </c>
      <c r="E27" s="219" t="s">
        <v>576</v>
      </c>
      <c r="F27" s="219" t="s">
        <v>576</v>
      </c>
      <c r="G27" s="219" t="s">
        <v>576</v>
      </c>
      <c r="H27" s="219" t="s">
        <v>576</v>
      </c>
      <c r="I27" s="219">
        <v>0</v>
      </c>
      <c r="J27" s="219" t="s">
        <v>576</v>
      </c>
      <c r="K27" s="219">
        <v>0</v>
      </c>
      <c r="L27" s="219" t="s">
        <v>576</v>
      </c>
      <c r="M27" s="219">
        <v>0</v>
      </c>
      <c r="N27" s="219" t="s">
        <v>576</v>
      </c>
      <c r="O27" s="219" t="s">
        <v>576</v>
      </c>
      <c r="P27" s="219" t="s">
        <v>576</v>
      </c>
      <c r="Q27" s="219">
        <v>0</v>
      </c>
      <c r="R27" s="219" t="s">
        <v>576</v>
      </c>
      <c r="S27" s="219" t="s">
        <v>576</v>
      </c>
      <c r="T27" s="219" t="s">
        <v>576</v>
      </c>
      <c r="U27" s="219">
        <v>0</v>
      </c>
      <c r="V27" s="219" t="s">
        <v>576</v>
      </c>
      <c r="W27" s="219" t="s">
        <v>576</v>
      </c>
      <c r="X27" s="219" t="s">
        <v>576</v>
      </c>
      <c r="Y27" s="219">
        <v>0</v>
      </c>
      <c r="Z27" s="219" t="s">
        <v>576</v>
      </c>
      <c r="AA27" s="219" t="s">
        <v>576</v>
      </c>
      <c r="AB27" s="219" t="s">
        <v>576</v>
      </c>
      <c r="AC27" s="219">
        <v>0</v>
      </c>
      <c r="AD27" s="219" t="s">
        <v>576</v>
      </c>
      <c r="AE27" s="219" t="s">
        <v>576</v>
      </c>
      <c r="AF27" s="219" t="s">
        <v>576</v>
      </c>
      <c r="AG27" s="219">
        <f t="shared" ref="AG27:AG30" si="3">IF(I27="нд",0,I27)+IF(M27="нд",0,M27)+IF(Q27="нд",0,Q27)+IF(U27="нд",0,U27)+IF(Y27="нд",0,Y27)+IF(AC27="нд",0,AC27)</f>
        <v>0</v>
      </c>
      <c r="AH27" s="220">
        <f t="shared" ref="AH27:AH30" si="4">IF(K27="нд",0,K27)+IF(O27="нд",0,O27)+IF(S27="нд",0,S27)+IF(W27="нд",0,W27)+IF(AA27="нд",0,AA27)+IF(AE27="нд",0,AE27)</f>
        <v>0</v>
      </c>
      <c r="AI27" s="371"/>
    </row>
    <row r="28" spans="1:37" ht="36.75" customHeight="1" x14ac:dyDescent="0.25">
      <c r="A28" s="134" t="s">
        <v>271</v>
      </c>
      <c r="B28" s="135" t="s">
        <v>339</v>
      </c>
      <c r="C28" s="219">
        <v>0</v>
      </c>
      <c r="D28" s="219">
        <f t="shared" ref="D28:D30" si="5">SUM(E28,AH28)</f>
        <v>0</v>
      </c>
      <c r="E28" s="219">
        <v>0</v>
      </c>
      <c r="F28" s="219">
        <v>0</v>
      </c>
      <c r="G28" s="219">
        <f t="shared" ref="G28:G30" si="6">F28-K28</f>
        <v>0</v>
      </c>
      <c r="H28" s="219" t="s">
        <v>576</v>
      </c>
      <c r="I28" s="219">
        <v>0</v>
      </c>
      <c r="J28" s="219" t="s">
        <v>576</v>
      </c>
      <c r="K28" s="219">
        <v>0</v>
      </c>
      <c r="L28" s="219" t="s">
        <v>576</v>
      </c>
      <c r="M28" s="219">
        <v>0</v>
      </c>
      <c r="N28" s="219" t="s">
        <v>576</v>
      </c>
      <c r="O28" s="219" t="s">
        <v>576</v>
      </c>
      <c r="P28" s="219" t="s">
        <v>576</v>
      </c>
      <c r="Q28" s="219">
        <v>0</v>
      </c>
      <c r="R28" s="219" t="s">
        <v>576</v>
      </c>
      <c r="S28" s="219" t="s">
        <v>576</v>
      </c>
      <c r="T28" s="219" t="s">
        <v>576</v>
      </c>
      <c r="U28" s="219">
        <v>0</v>
      </c>
      <c r="V28" s="219" t="s">
        <v>576</v>
      </c>
      <c r="W28" s="219" t="s">
        <v>576</v>
      </c>
      <c r="X28" s="219" t="s">
        <v>576</v>
      </c>
      <c r="Y28" s="219">
        <v>0</v>
      </c>
      <c r="Z28" s="219" t="s">
        <v>576</v>
      </c>
      <c r="AA28" s="219" t="s">
        <v>576</v>
      </c>
      <c r="AB28" s="219" t="s">
        <v>576</v>
      </c>
      <c r="AC28" s="219">
        <v>0</v>
      </c>
      <c r="AD28" s="219" t="s">
        <v>576</v>
      </c>
      <c r="AE28" s="219" t="s">
        <v>576</v>
      </c>
      <c r="AF28" s="219" t="s">
        <v>576</v>
      </c>
      <c r="AG28" s="219">
        <f t="shared" si="3"/>
        <v>0</v>
      </c>
      <c r="AH28" s="220">
        <f t="shared" si="4"/>
        <v>0</v>
      </c>
      <c r="AI28" s="371"/>
    </row>
    <row r="29" spans="1:37" ht="23.25" customHeight="1" x14ac:dyDescent="0.25">
      <c r="A29" s="134" t="s">
        <v>340</v>
      </c>
      <c r="B29" s="135" t="s">
        <v>341</v>
      </c>
      <c r="C29" s="219">
        <v>0</v>
      </c>
      <c r="D29" s="219">
        <f t="shared" si="5"/>
        <v>0</v>
      </c>
      <c r="E29" s="219">
        <v>0</v>
      </c>
      <c r="F29" s="219">
        <v>0</v>
      </c>
      <c r="G29" s="219">
        <f t="shared" si="6"/>
        <v>0</v>
      </c>
      <c r="H29" s="219" t="s">
        <v>576</v>
      </c>
      <c r="I29" s="219">
        <v>0</v>
      </c>
      <c r="J29" s="219" t="s">
        <v>576</v>
      </c>
      <c r="K29" s="219">
        <v>0</v>
      </c>
      <c r="L29" s="219" t="s">
        <v>576</v>
      </c>
      <c r="M29" s="219">
        <v>0</v>
      </c>
      <c r="N29" s="219" t="s">
        <v>576</v>
      </c>
      <c r="O29" s="219" t="s">
        <v>576</v>
      </c>
      <c r="P29" s="219" t="s">
        <v>576</v>
      </c>
      <c r="Q29" s="219">
        <v>0</v>
      </c>
      <c r="R29" s="219" t="s">
        <v>576</v>
      </c>
      <c r="S29" s="219" t="s">
        <v>576</v>
      </c>
      <c r="T29" s="219" t="s">
        <v>576</v>
      </c>
      <c r="U29" s="219">
        <v>0</v>
      </c>
      <c r="V29" s="219" t="s">
        <v>576</v>
      </c>
      <c r="W29" s="219" t="s">
        <v>576</v>
      </c>
      <c r="X29" s="219" t="s">
        <v>576</v>
      </c>
      <c r="Y29" s="219">
        <v>0</v>
      </c>
      <c r="Z29" s="219" t="s">
        <v>576</v>
      </c>
      <c r="AA29" s="219" t="s">
        <v>576</v>
      </c>
      <c r="AB29" s="219" t="s">
        <v>576</v>
      </c>
      <c r="AC29" s="219">
        <v>0</v>
      </c>
      <c r="AD29" s="219" t="s">
        <v>576</v>
      </c>
      <c r="AE29" s="219" t="s">
        <v>576</v>
      </c>
      <c r="AF29" s="219" t="s">
        <v>576</v>
      </c>
      <c r="AG29" s="219">
        <f t="shared" si="3"/>
        <v>0</v>
      </c>
      <c r="AH29" s="220">
        <f t="shared" si="4"/>
        <v>0</v>
      </c>
      <c r="AI29" s="371"/>
    </row>
    <row r="30" spans="1:37" ht="24" customHeight="1" x14ac:dyDescent="0.25">
      <c r="A30" s="134" t="s">
        <v>342</v>
      </c>
      <c r="B30" s="135" t="s">
        <v>343</v>
      </c>
      <c r="C30" s="219">
        <v>96.142689419999996</v>
      </c>
      <c r="D30" s="219">
        <f t="shared" si="5"/>
        <v>23.899516169999998</v>
      </c>
      <c r="E30" s="219">
        <v>19.5623</v>
      </c>
      <c r="F30" s="219">
        <v>76.580389420000003</v>
      </c>
      <c r="G30" s="219">
        <f t="shared" si="6"/>
        <v>72.243173249999998</v>
      </c>
      <c r="H30" s="219" t="s">
        <v>576</v>
      </c>
      <c r="I30" s="219">
        <v>4.3771111200000004</v>
      </c>
      <c r="J30" s="219" t="s">
        <v>576</v>
      </c>
      <c r="K30" s="219">
        <v>4.3372161699999996</v>
      </c>
      <c r="L30" s="219" t="s">
        <v>576</v>
      </c>
      <c r="M30" s="219">
        <v>17.33306705</v>
      </c>
      <c r="N30" s="219" t="s">
        <v>576</v>
      </c>
      <c r="O30" s="219" t="s">
        <v>576</v>
      </c>
      <c r="P30" s="219" t="s">
        <v>576</v>
      </c>
      <c r="Q30" s="219">
        <v>18.884891929999998</v>
      </c>
      <c r="R30" s="219" t="s">
        <v>576</v>
      </c>
      <c r="S30" s="219" t="s">
        <v>576</v>
      </c>
      <c r="T30" s="219" t="s">
        <v>576</v>
      </c>
      <c r="U30" s="219">
        <v>14.61768663</v>
      </c>
      <c r="V30" s="219" t="s">
        <v>576</v>
      </c>
      <c r="W30" s="219" t="s">
        <v>576</v>
      </c>
      <c r="X30" s="219" t="s">
        <v>576</v>
      </c>
      <c r="Y30" s="219">
        <v>4.6328166600000005</v>
      </c>
      <c r="Z30" s="219" t="s">
        <v>576</v>
      </c>
      <c r="AA30" s="219" t="s">
        <v>576</v>
      </c>
      <c r="AB30" s="219" t="s">
        <v>576</v>
      </c>
      <c r="AC30" s="219">
        <v>16.734816030000001</v>
      </c>
      <c r="AD30" s="219" t="s">
        <v>576</v>
      </c>
      <c r="AE30" s="219" t="s">
        <v>576</v>
      </c>
      <c r="AF30" s="219" t="s">
        <v>576</v>
      </c>
      <c r="AG30" s="219">
        <f t="shared" si="3"/>
        <v>76.580389420000003</v>
      </c>
      <c r="AH30" s="220">
        <f t="shared" si="4"/>
        <v>4.3372161699999996</v>
      </c>
      <c r="AI30" s="371"/>
    </row>
    <row r="31" spans="1:37" ht="104.25" customHeight="1" x14ac:dyDescent="0.25">
      <c r="A31" s="134" t="s">
        <v>46</v>
      </c>
      <c r="B31" s="135" t="s">
        <v>344</v>
      </c>
      <c r="C31" s="219" t="s">
        <v>576</v>
      </c>
      <c r="D31" s="219" t="s">
        <v>576</v>
      </c>
      <c r="E31" s="219" t="s">
        <v>576</v>
      </c>
      <c r="F31" s="219" t="s">
        <v>576</v>
      </c>
      <c r="G31" s="219" t="s">
        <v>576</v>
      </c>
      <c r="H31" s="219" t="s">
        <v>576</v>
      </c>
      <c r="I31" s="219" t="s">
        <v>576</v>
      </c>
      <c r="J31" s="219" t="s">
        <v>576</v>
      </c>
      <c r="K31" s="219" t="s">
        <v>576</v>
      </c>
      <c r="L31" s="219" t="s">
        <v>576</v>
      </c>
      <c r="M31" s="219" t="s">
        <v>576</v>
      </c>
      <c r="N31" s="219" t="s">
        <v>576</v>
      </c>
      <c r="O31" s="219" t="s">
        <v>576</v>
      </c>
      <c r="P31" s="219" t="s">
        <v>576</v>
      </c>
      <c r="Q31" s="219" t="s">
        <v>576</v>
      </c>
      <c r="R31" s="219" t="s">
        <v>576</v>
      </c>
      <c r="S31" s="219" t="s">
        <v>576</v>
      </c>
      <c r="T31" s="219" t="s">
        <v>576</v>
      </c>
      <c r="U31" s="219" t="s">
        <v>576</v>
      </c>
      <c r="V31" s="219" t="s">
        <v>576</v>
      </c>
      <c r="W31" s="219" t="s">
        <v>576</v>
      </c>
      <c r="X31" s="219" t="s">
        <v>576</v>
      </c>
      <c r="Y31" s="219" t="s">
        <v>576</v>
      </c>
      <c r="Z31" s="219" t="s">
        <v>576</v>
      </c>
      <c r="AA31" s="219" t="s">
        <v>576</v>
      </c>
      <c r="AB31" s="219" t="s">
        <v>576</v>
      </c>
      <c r="AC31" s="219" t="s">
        <v>576</v>
      </c>
      <c r="AD31" s="219" t="s">
        <v>576</v>
      </c>
      <c r="AE31" s="219" t="s">
        <v>576</v>
      </c>
      <c r="AF31" s="219" t="s">
        <v>576</v>
      </c>
      <c r="AG31" s="219" t="s">
        <v>576</v>
      </c>
      <c r="AH31" s="220" t="s">
        <v>576</v>
      </c>
      <c r="AI31" s="371"/>
    </row>
    <row r="32" spans="1:37" ht="21" customHeight="1" x14ac:dyDescent="0.25">
      <c r="A32" s="134" t="s">
        <v>274</v>
      </c>
      <c r="B32" s="135" t="s">
        <v>338</v>
      </c>
      <c r="C32" s="219" t="s">
        <v>576</v>
      </c>
      <c r="D32" s="219" t="s">
        <v>576</v>
      </c>
      <c r="E32" s="219" t="s">
        <v>576</v>
      </c>
      <c r="F32" s="219" t="s">
        <v>576</v>
      </c>
      <c r="G32" s="219" t="s">
        <v>576</v>
      </c>
      <c r="H32" s="219" t="s">
        <v>576</v>
      </c>
      <c r="I32" s="219" t="s">
        <v>576</v>
      </c>
      <c r="J32" s="219" t="s">
        <v>576</v>
      </c>
      <c r="K32" s="219" t="s">
        <v>576</v>
      </c>
      <c r="L32" s="219" t="s">
        <v>576</v>
      </c>
      <c r="M32" s="219" t="s">
        <v>576</v>
      </c>
      <c r="N32" s="219" t="s">
        <v>576</v>
      </c>
      <c r="O32" s="219" t="s">
        <v>576</v>
      </c>
      <c r="P32" s="219" t="s">
        <v>576</v>
      </c>
      <c r="Q32" s="219" t="s">
        <v>576</v>
      </c>
      <c r="R32" s="219" t="s">
        <v>576</v>
      </c>
      <c r="S32" s="219" t="s">
        <v>576</v>
      </c>
      <c r="T32" s="219" t="s">
        <v>576</v>
      </c>
      <c r="U32" s="219" t="s">
        <v>576</v>
      </c>
      <c r="V32" s="219" t="s">
        <v>576</v>
      </c>
      <c r="W32" s="219" t="s">
        <v>576</v>
      </c>
      <c r="X32" s="219" t="s">
        <v>576</v>
      </c>
      <c r="Y32" s="219" t="s">
        <v>576</v>
      </c>
      <c r="Z32" s="219" t="s">
        <v>576</v>
      </c>
      <c r="AA32" s="219" t="s">
        <v>576</v>
      </c>
      <c r="AB32" s="219" t="s">
        <v>576</v>
      </c>
      <c r="AC32" s="219" t="s">
        <v>576</v>
      </c>
      <c r="AD32" s="219" t="s">
        <v>576</v>
      </c>
      <c r="AE32" s="219" t="s">
        <v>576</v>
      </c>
      <c r="AF32" s="219" t="s">
        <v>576</v>
      </c>
      <c r="AG32" s="219" t="s">
        <v>576</v>
      </c>
      <c r="AH32" s="220" t="s">
        <v>576</v>
      </c>
      <c r="AI32" s="371"/>
    </row>
    <row r="33" spans="1:35" ht="41.25" customHeight="1" x14ac:dyDescent="0.25">
      <c r="A33" s="134" t="s">
        <v>276</v>
      </c>
      <c r="B33" s="135" t="s">
        <v>339</v>
      </c>
      <c r="C33" s="219" t="s">
        <v>576</v>
      </c>
      <c r="D33" s="219" t="s">
        <v>576</v>
      </c>
      <c r="E33" s="219" t="s">
        <v>576</v>
      </c>
      <c r="F33" s="219" t="s">
        <v>576</v>
      </c>
      <c r="G33" s="219" t="s">
        <v>576</v>
      </c>
      <c r="H33" s="219" t="s">
        <v>576</v>
      </c>
      <c r="I33" s="219" t="s">
        <v>576</v>
      </c>
      <c r="J33" s="219" t="s">
        <v>576</v>
      </c>
      <c r="K33" s="219" t="s">
        <v>576</v>
      </c>
      <c r="L33" s="219" t="s">
        <v>576</v>
      </c>
      <c r="M33" s="219" t="s">
        <v>576</v>
      </c>
      <c r="N33" s="219" t="s">
        <v>576</v>
      </c>
      <c r="O33" s="219" t="s">
        <v>576</v>
      </c>
      <c r="P33" s="219" t="s">
        <v>576</v>
      </c>
      <c r="Q33" s="219" t="s">
        <v>576</v>
      </c>
      <c r="R33" s="219" t="s">
        <v>576</v>
      </c>
      <c r="S33" s="219" t="s">
        <v>576</v>
      </c>
      <c r="T33" s="219" t="s">
        <v>576</v>
      </c>
      <c r="U33" s="219" t="s">
        <v>576</v>
      </c>
      <c r="V33" s="219" t="s">
        <v>576</v>
      </c>
      <c r="W33" s="219" t="s">
        <v>576</v>
      </c>
      <c r="X33" s="219" t="s">
        <v>576</v>
      </c>
      <c r="Y33" s="219" t="s">
        <v>576</v>
      </c>
      <c r="Z33" s="219" t="s">
        <v>576</v>
      </c>
      <c r="AA33" s="219" t="s">
        <v>576</v>
      </c>
      <c r="AB33" s="219" t="s">
        <v>576</v>
      </c>
      <c r="AC33" s="219" t="s">
        <v>576</v>
      </c>
      <c r="AD33" s="219" t="s">
        <v>576</v>
      </c>
      <c r="AE33" s="219" t="s">
        <v>576</v>
      </c>
      <c r="AF33" s="219" t="s">
        <v>576</v>
      </c>
      <c r="AG33" s="219" t="s">
        <v>576</v>
      </c>
      <c r="AH33" s="220" t="s">
        <v>576</v>
      </c>
      <c r="AI33" s="371"/>
    </row>
    <row r="34" spans="1:35" ht="21" customHeight="1" x14ac:dyDescent="0.25">
      <c r="A34" s="134" t="s">
        <v>278</v>
      </c>
      <c r="B34" s="135" t="s">
        <v>341</v>
      </c>
      <c r="C34" s="219" t="s">
        <v>576</v>
      </c>
      <c r="D34" s="219" t="s">
        <v>576</v>
      </c>
      <c r="E34" s="219" t="s">
        <v>576</v>
      </c>
      <c r="F34" s="219" t="s">
        <v>576</v>
      </c>
      <c r="G34" s="219" t="s">
        <v>576</v>
      </c>
      <c r="H34" s="219" t="s">
        <v>576</v>
      </c>
      <c r="I34" s="219" t="s">
        <v>576</v>
      </c>
      <c r="J34" s="219" t="s">
        <v>576</v>
      </c>
      <c r="K34" s="219" t="s">
        <v>576</v>
      </c>
      <c r="L34" s="219" t="s">
        <v>576</v>
      </c>
      <c r="M34" s="219" t="s">
        <v>576</v>
      </c>
      <c r="N34" s="219" t="s">
        <v>576</v>
      </c>
      <c r="O34" s="219" t="s">
        <v>576</v>
      </c>
      <c r="P34" s="219" t="s">
        <v>576</v>
      </c>
      <c r="Q34" s="219" t="s">
        <v>576</v>
      </c>
      <c r="R34" s="219" t="s">
        <v>576</v>
      </c>
      <c r="S34" s="219" t="s">
        <v>576</v>
      </c>
      <c r="T34" s="219" t="s">
        <v>576</v>
      </c>
      <c r="U34" s="219" t="s">
        <v>576</v>
      </c>
      <c r="V34" s="219" t="s">
        <v>576</v>
      </c>
      <c r="W34" s="219" t="s">
        <v>576</v>
      </c>
      <c r="X34" s="219" t="s">
        <v>576</v>
      </c>
      <c r="Y34" s="219" t="s">
        <v>576</v>
      </c>
      <c r="Z34" s="219" t="s">
        <v>576</v>
      </c>
      <c r="AA34" s="219" t="s">
        <v>576</v>
      </c>
      <c r="AB34" s="219" t="s">
        <v>576</v>
      </c>
      <c r="AC34" s="219" t="s">
        <v>576</v>
      </c>
      <c r="AD34" s="219" t="s">
        <v>576</v>
      </c>
      <c r="AE34" s="219" t="s">
        <v>576</v>
      </c>
      <c r="AF34" s="219" t="s">
        <v>576</v>
      </c>
      <c r="AG34" s="219" t="s">
        <v>576</v>
      </c>
      <c r="AH34" s="220" t="s">
        <v>576</v>
      </c>
      <c r="AI34" s="371"/>
    </row>
    <row r="35" spans="1:35" ht="25.5" customHeight="1" x14ac:dyDescent="0.25">
      <c r="A35" s="134" t="s">
        <v>280</v>
      </c>
      <c r="B35" s="135" t="s">
        <v>343</v>
      </c>
      <c r="C35" s="219" t="s">
        <v>576</v>
      </c>
      <c r="D35" s="219" t="s">
        <v>576</v>
      </c>
      <c r="E35" s="219" t="s">
        <v>576</v>
      </c>
      <c r="F35" s="219" t="s">
        <v>576</v>
      </c>
      <c r="G35" s="219" t="s">
        <v>576</v>
      </c>
      <c r="H35" s="219" t="s">
        <v>576</v>
      </c>
      <c r="I35" s="219" t="s">
        <v>576</v>
      </c>
      <c r="J35" s="219" t="s">
        <v>576</v>
      </c>
      <c r="K35" s="219" t="s">
        <v>576</v>
      </c>
      <c r="L35" s="219" t="s">
        <v>576</v>
      </c>
      <c r="M35" s="219" t="s">
        <v>576</v>
      </c>
      <c r="N35" s="219" t="s">
        <v>576</v>
      </c>
      <c r="O35" s="219" t="s">
        <v>576</v>
      </c>
      <c r="P35" s="219" t="s">
        <v>576</v>
      </c>
      <c r="Q35" s="219" t="s">
        <v>576</v>
      </c>
      <c r="R35" s="219" t="s">
        <v>576</v>
      </c>
      <c r="S35" s="219" t="s">
        <v>576</v>
      </c>
      <c r="T35" s="219" t="s">
        <v>576</v>
      </c>
      <c r="U35" s="219" t="s">
        <v>576</v>
      </c>
      <c r="V35" s="219" t="s">
        <v>576</v>
      </c>
      <c r="W35" s="219" t="s">
        <v>576</v>
      </c>
      <c r="X35" s="219" t="s">
        <v>576</v>
      </c>
      <c r="Y35" s="219" t="s">
        <v>576</v>
      </c>
      <c r="Z35" s="219" t="s">
        <v>576</v>
      </c>
      <c r="AA35" s="219" t="s">
        <v>576</v>
      </c>
      <c r="AB35" s="219" t="s">
        <v>576</v>
      </c>
      <c r="AC35" s="219" t="s">
        <v>576</v>
      </c>
      <c r="AD35" s="219" t="s">
        <v>576</v>
      </c>
      <c r="AE35" s="219" t="s">
        <v>576</v>
      </c>
      <c r="AF35" s="219" t="s">
        <v>576</v>
      </c>
      <c r="AG35" s="219" t="s">
        <v>576</v>
      </c>
      <c r="AH35" s="220" t="s">
        <v>576</v>
      </c>
      <c r="AI35" s="371"/>
    </row>
    <row r="36" spans="1:35" ht="47.25" x14ac:dyDescent="0.25">
      <c r="A36" s="134" t="s">
        <v>48</v>
      </c>
      <c r="B36" s="135" t="s">
        <v>345</v>
      </c>
      <c r="C36" s="219" t="s">
        <v>576</v>
      </c>
      <c r="D36" s="219" t="s">
        <v>576</v>
      </c>
      <c r="E36" s="219" t="s">
        <v>576</v>
      </c>
      <c r="F36" s="219" t="s">
        <v>576</v>
      </c>
      <c r="G36" s="219" t="s">
        <v>576</v>
      </c>
      <c r="H36" s="219" t="s">
        <v>576</v>
      </c>
      <c r="I36" s="219" t="s">
        <v>576</v>
      </c>
      <c r="J36" s="219" t="s">
        <v>576</v>
      </c>
      <c r="K36" s="219" t="s">
        <v>576</v>
      </c>
      <c r="L36" s="219" t="s">
        <v>576</v>
      </c>
      <c r="M36" s="219" t="s">
        <v>576</v>
      </c>
      <c r="N36" s="219" t="s">
        <v>576</v>
      </c>
      <c r="O36" s="219" t="s">
        <v>576</v>
      </c>
      <c r="P36" s="219" t="s">
        <v>576</v>
      </c>
      <c r="Q36" s="219" t="s">
        <v>576</v>
      </c>
      <c r="R36" s="219" t="s">
        <v>576</v>
      </c>
      <c r="S36" s="219" t="s">
        <v>576</v>
      </c>
      <c r="T36" s="219" t="s">
        <v>576</v>
      </c>
      <c r="U36" s="219" t="s">
        <v>576</v>
      </c>
      <c r="V36" s="219" t="s">
        <v>576</v>
      </c>
      <c r="W36" s="219" t="s">
        <v>576</v>
      </c>
      <c r="X36" s="219" t="s">
        <v>576</v>
      </c>
      <c r="Y36" s="219" t="s">
        <v>576</v>
      </c>
      <c r="Z36" s="219" t="s">
        <v>576</v>
      </c>
      <c r="AA36" s="219" t="s">
        <v>576</v>
      </c>
      <c r="AB36" s="219" t="s">
        <v>576</v>
      </c>
      <c r="AC36" s="219" t="s">
        <v>576</v>
      </c>
      <c r="AD36" s="219" t="s">
        <v>576</v>
      </c>
      <c r="AE36" s="219" t="s">
        <v>576</v>
      </c>
      <c r="AF36" s="219" t="s">
        <v>576</v>
      </c>
      <c r="AG36" s="219" t="s">
        <v>576</v>
      </c>
      <c r="AH36" s="220" t="s">
        <v>576</v>
      </c>
      <c r="AI36" s="371"/>
    </row>
    <row r="37" spans="1:35" ht="25.5" customHeight="1" x14ac:dyDescent="0.25">
      <c r="A37" s="134" t="s">
        <v>287</v>
      </c>
      <c r="B37" s="138" t="s">
        <v>346</v>
      </c>
      <c r="C37" s="221" t="s">
        <v>576</v>
      </c>
      <c r="D37" s="219" t="s">
        <v>576</v>
      </c>
      <c r="E37" s="219" t="s">
        <v>576</v>
      </c>
      <c r="F37" s="219" t="s">
        <v>576</v>
      </c>
      <c r="G37" s="219" t="s">
        <v>576</v>
      </c>
      <c r="H37" s="219" t="s">
        <v>576</v>
      </c>
      <c r="I37" s="219" t="s">
        <v>576</v>
      </c>
      <c r="J37" s="219" t="s">
        <v>576</v>
      </c>
      <c r="K37" s="219" t="s">
        <v>576</v>
      </c>
      <c r="L37" s="219" t="s">
        <v>576</v>
      </c>
      <c r="M37" s="219" t="s">
        <v>576</v>
      </c>
      <c r="N37" s="219" t="s">
        <v>576</v>
      </c>
      <c r="O37" s="219" t="s">
        <v>576</v>
      </c>
      <c r="P37" s="219" t="s">
        <v>576</v>
      </c>
      <c r="Q37" s="219" t="s">
        <v>576</v>
      </c>
      <c r="R37" s="219" t="s">
        <v>576</v>
      </c>
      <c r="S37" s="219" t="s">
        <v>576</v>
      </c>
      <c r="T37" s="219" t="s">
        <v>576</v>
      </c>
      <c r="U37" s="219" t="s">
        <v>576</v>
      </c>
      <c r="V37" s="219" t="s">
        <v>576</v>
      </c>
      <c r="W37" s="219" t="s">
        <v>576</v>
      </c>
      <c r="X37" s="219" t="s">
        <v>576</v>
      </c>
      <c r="Y37" s="219" t="s">
        <v>576</v>
      </c>
      <c r="Z37" s="219" t="s">
        <v>576</v>
      </c>
      <c r="AA37" s="219" t="s">
        <v>576</v>
      </c>
      <c r="AB37" s="219" t="s">
        <v>576</v>
      </c>
      <c r="AC37" s="219" t="s">
        <v>576</v>
      </c>
      <c r="AD37" s="219" t="s">
        <v>576</v>
      </c>
      <c r="AE37" s="219" t="s">
        <v>576</v>
      </c>
      <c r="AF37" s="219" t="s">
        <v>576</v>
      </c>
      <c r="AG37" s="219" t="s">
        <v>576</v>
      </c>
      <c r="AH37" s="220" t="s">
        <v>576</v>
      </c>
      <c r="AI37" s="371"/>
    </row>
    <row r="38" spans="1:35" ht="23.25" customHeight="1" x14ac:dyDescent="0.25">
      <c r="A38" s="134" t="s">
        <v>289</v>
      </c>
      <c r="B38" s="138" t="s">
        <v>347</v>
      </c>
      <c r="C38" s="221" t="s">
        <v>576</v>
      </c>
      <c r="D38" s="219" t="s">
        <v>576</v>
      </c>
      <c r="E38" s="219" t="s">
        <v>576</v>
      </c>
      <c r="F38" s="219" t="s">
        <v>576</v>
      </c>
      <c r="G38" s="219" t="s">
        <v>576</v>
      </c>
      <c r="H38" s="219" t="s">
        <v>576</v>
      </c>
      <c r="I38" s="219" t="s">
        <v>576</v>
      </c>
      <c r="J38" s="219" t="s">
        <v>576</v>
      </c>
      <c r="K38" s="219" t="s">
        <v>576</v>
      </c>
      <c r="L38" s="219" t="s">
        <v>576</v>
      </c>
      <c r="M38" s="219" t="s">
        <v>576</v>
      </c>
      <c r="N38" s="219" t="s">
        <v>576</v>
      </c>
      <c r="O38" s="219" t="s">
        <v>576</v>
      </c>
      <c r="P38" s="219" t="s">
        <v>576</v>
      </c>
      <c r="Q38" s="219" t="s">
        <v>576</v>
      </c>
      <c r="R38" s="219" t="s">
        <v>576</v>
      </c>
      <c r="S38" s="219" t="s">
        <v>576</v>
      </c>
      <c r="T38" s="219" t="s">
        <v>576</v>
      </c>
      <c r="U38" s="219" t="s">
        <v>576</v>
      </c>
      <c r="V38" s="219" t="s">
        <v>576</v>
      </c>
      <c r="W38" s="219" t="s">
        <v>576</v>
      </c>
      <c r="X38" s="219" t="s">
        <v>576</v>
      </c>
      <c r="Y38" s="219" t="s">
        <v>576</v>
      </c>
      <c r="Z38" s="219" t="s">
        <v>576</v>
      </c>
      <c r="AA38" s="219" t="s">
        <v>576</v>
      </c>
      <c r="AB38" s="219" t="s">
        <v>576</v>
      </c>
      <c r="AC38" s="219" t="s">
        <v>576</v>
      </c>
      <c r="AD38" s="219" t="s">
        <v>576</v>
      </c>
      <c r="AE38" s="219" t="s">
        <v>576</v>
      </c>
      <c r="AF38" s="219" t="s">
        <v>576</v>
      </c>
      <c r="AG38" s="219" t="s">
        <v>576</v>
      </c>
      <c r="AH38" s="220" t="s">
        <v>576</v>
      </c>
      <c r="AI38" s="371"/>
    </row>
    <row r="39" spans="1:35" ht="25.5" customHeight="1" x14ac:dyDescent="0.25">
      <c r="A39" s="134" t="s">
        <v>291</v>
      </c>
      <c r="B39" s="138" t="s">
        <v>348</v>
      </c>
      <c r="C39" s="221" t="s">
        <v>576</v>
      </c>
      <c r="D39" s="219" t="s">
        <v>576</v>
      </c>
      <c r="E39" s="219" t="s">
        <v>576</v>
      </c>
      <c r="F39" s="219" t="s">
        <v>576</v>
      </c>
      <c r="G39" s="219" t="s">
        <v>576</v>
      </c>
      <c r="H39" s="219" t="s">
        <v>576</v>
      </c>
      <c r="I39" s="219" t="s">
        <v>576</v>
      </c>
      <c r="J39" s="219" t="s">
        <v>576</v>
      </c>
      <c r="K39" s="219" t="s">
        <v>576</v>
      </c>
      <c r="L39" s="219" t="s">
        <v>576</v>
      </c>
      <c r="M39" s="219" t="s">
        <v>576</v>
      </c>
      <c r="N39" s="219" t="s">
        <v>576</v>
      </c>
      <c r="O39" s="219" t="s">
        <v>576</v>
      </c>
      <c r="P39" s="219" t="s">
        <v>576</v>
      </c>
      <c r="Q39" s="219" t="s">
        <v>576</v>
      </c>
      <c r="R39" s="219" t="s">
        <v>576</v>
      </c>
      <c r="S39" s="219" t="s">
        <v>576</v>
      </c>
      <c r="T39" s="219" t="s">
        <v>576</v>
      </c>
      <c r="U39" s="219" t="s">
        <v>576</v>
      </c>
      <c r="V39" s="219" t="s">
        <v>576</v>
      </c>
      <c r="W39" s="219" t="s">
        <v>576</v>
      </c>
      <c r="X39" s="219" t="s">
        <v>576</v>
      </c>
      <c r="Y39" s="219" t="s">
        <v>576</v>
      </c>
      <c r="Z39" s="219" t="s">
        <v>576</v>
      </c>
      <c r="AA39" s="219" t="s">
        <v>576</v>
      </c>
      <c r="AB39" s="219" t="s">
        <v>576</v>
      </c>
      <c r="AC39" s="219" t="s">
        <v>576</v>
      </c>
      <c r="AD39" s="219" t="s">
        <v>576</v>
      </c>
      <c r="AE39" s="219" t="s">
        <v>576</v>
      </c>
      <c r="AF39" s="219" t="s">
        <v>576</v>
      </c>
      <c r="AG39" s="219" t="s">
        <v>576</v>
      </c>
      <c r="AH39" s="220" t="s">
        <v>576</v>
      </c>
      <c r="AI39" s="371"/>
    </row>
    <row r="40" spans="1:35" ht="40.5" customHeight="1" x14ac:dyDescent="0.25">
      <c r="A40" s="134" t="s">
        <v>293</v>
      </c>
      <c r="B40" s="135" t="s">
        <v>349</v>
      </c>
      <c r="C40" s="219" t="s">
        <v>576</v>
      </c>
      <c r="D40" s="219" t="s">
        <v>576</v>
      </c>
      <c r="E40" s="219" t="s">
        <v>576</v>
      </c>
      <c r="F40" s="219" t="s">
        <v>576</v>
      </c>
      <c r="G40" s="219" t="s">
        <v>576</v>
      </c>
      <c r="H40" s="219" t="s">
        <v>576</v>
      </c>
      <c r="I40" s="219" t="s">
        <v>576</v>
      </c>
      <c r="J40" s="219" t="s">
        <v>576</v>
      </c>
      <c r="K40" s="219" t="s">
        <v>576</v>
      </c>
      <c r="L40" s="219" t="s">
        <v>576</v>
      </c>
      <c r="M40" s="219" t="s">
        <v>576</v>
      </c>
      <c r="N40" s="219" t="s">
        <v>576</v>
      </c>
      <c r="O40" s="219" t="s">
        <v>576</v>
      </c>
      <c r="P40" s="219" t="s">
        <v>576</v>
      </c>
      <c r="Q40" s="219" t="s">
        <v>576</v>
      </c>
      <c r="R40" s="219" t="s">
        <v>576</v>
      </c>
      <c r="S40" s="219" t="s">
        <v>576</v>
      </c>
      <c r="T40" s="219" t="s">
        <v>576</v>
      </c>
      <c r="U40" s="219" t="s">
        <v>576</v>
      </c>
      <c r="V40" s="219" t="s">
        <v>576</v>
      </c>
      <c r="W40" s="219" t="s">
        <v>576</v>
      </c>
      <c r="X40" s="219" t="s">
        <v>576</v>
      </c>
      <c r="Y40" s="219" t="s">
        <v>576</v>
      </c>
      <c r="Z40" s="219" t="s">
        <v>576</v>
      </c>
      <c r="AA40" s="219" t="s">
        <v>576</v>
      </c>
      <c r="AB40" s="219" t="s">
        <v>576</v>
      </c>
      <c r="AC40" s="219" t="s">
        <v>576</v>
      </c>
      <c r="AD40" s="219" t="s">
        <v>576</v>
      </c>
      <c r="AE40" s="219" t="s">
        <v>576</v>
      </c>
      <c r="AF40" s="219" t="s">
        <v>576</v>
      </c>
      <c r="AG40" s="219" t="s">
        <v>576</v>
      </c>
      <c r="AH40" s="220" t="s">
        <v>576</v>
      </c>
      <c r="AI40" s="371"/>
    </row>
    <row r="41" spans="1:35" ht="40.5" customHeight="1" x14ac:dyDescent="0.25">
      <c r="A41" s="134" t="s">
        <v>295</v>
      </c>
      <c r="B41" s="135" t="s">
        <v>350</v>
      </c>
      <c r="C41" s="219" t="s">
        <v>576</v>
      </c>
      <c r="D41" s="219" t="s">
        <v>576</v>
      </c>
      <c r="E41" s="219" t="s">
        <v>576</v>
      </c>
      <c r="F41" s="219" t="s">
        <v>576</v>
      </c>
      <c r="G41" s="219" t="s">
        <v>576</v>
      </c>
      <c r="H41" s="219" t="s">
        <v>576</v>
      </c>
      <c r="I41" s="219" t="s">
        <v>576</v>
      </c>
      <c r="J41" s="219" t="s">
        <v>576</v>
      </c>
      <c r="K41" s="219" t="s">
        <v>576</v>
      </c>
      <c r="L41" s="219" t="s">
        <v>576</v>
      </c>
      <c r="M41" s="219" t="s">
        <v>576</v>
      </c>
      <c r="N41" s="219" t="s">
        <v>576</v>
      </c>
      <c r="O41" s="219" t="s">
        <v>576</v>
      </c>
      <c r="P41" s="219" t="s">
        <v>576</v>
      </c>
      <c r="Q41" s="219" t="s">
        <v>576</v>
      </c>
      <c r="R41" s="219" t="s">
        <v>576</v>
      </c>
      <c r="S41" s="219" t="s">
        <v>576</v>
      </c>
      <c r="T41" s="219" t="s">
        <v>576</v>
      </c>
      <c r="U41" s="219" t="s">
        <v>576</v>
      </c>
      <c r="V41" s="219" t="s">
        <v>576</v>
      </c>
      <c r="W41" s="219" t="s">
        <v>576</v>
      </c>
      <c r="X41" s="219" t="s">
        <v>576</v>
      </c>
      <c r="Y41" s="219" t="s">
        <v>576</v>
      </c>
      <c r="Z41" s="219" t="s">
        <v>576</v>
      </c>
      <c r="AA41" s="219" t="s">
        <v>576</v>
      </c>
      <c r="AB41" s="219" t="s">
        <v>576</v>
      </c>
      <c r="AC41" s="219" t="s">
        <v>576</v>
      </c>
      <c r="AD41" s="219" t="s">
        <v>576</v>
      </c>
      <c r="AE41" s="219" t="s">
        <v>576</v>
      </c>
      <c r="AF41" s="219" t="s">
        <v>576</v>
      </c>
      <c r="AG41" s="219" t="s">
        <v>576</v>
      </c>
      <c r="AH41" s="220" t="s">
        <v>576</v>
      </c>
      <c r="AI41" s="371"/>
    </row>
    <row r="42" spans="1:35" ht="25.5" customHeight="1" x14ac:dyDescent="0.25">
      <c r="A42" s="134" t="s">
        <v>297</v>
      </c>
      <c r="B42" s="135" t="s">
        <v>351</v>
      </c>
      <c r="C42" s="219" t="s">
        <v>576</v>
      </c>
      <c r="D42" s="219" t="s">
        <v>576</v>
      </c>
      <c r="E42" s="219" t="s">
        <v>576</v>
      </c>
      <c r="F42" s="219" t="s">
        <v>576</v>
      </c>
      <c r="G42" s="219" t="s">
        <v>576</v>
      </c>
      <c r="H42" s="219" t="s">
        <v>576</v>
      </c>
      <c r="I42" s="219" t="s">
        <v>576</v>
      </c>
      <c r="J42" s="219" t="s">
        <v>576</v>
      </c>
      <c r="K42" s="219" t="s">
        <v>576</v>
      </c>
      <c r="L42" s="219" t="s">
        <v>576</v>
      </c>
      <c r="M42" s="219" t="s">
        <v>576</v>
      </c>
      <c r="N42" s="219" t="s">
        <v>576</v>
      </c>
      <c r="O42" s="219" t="s">
        <v>576</v>
      </c>
      <c r="P42" s="219" t="s">
        <v>576</v>
      </c>
      <c r="Q42" s="219" t="s">
        <v>576</v>
      </c>
      <c r="R42" s="219" t="s">
        <v>576</v>
      </c>
      <c r="S42" s="219" t="s">
        <v>576</v>
      </c>
      <c r="T42" s="219" t="s">
        <v>576</v>
      </c>
      <c r="U42" s="219" t="s">
        <v>576</v>
      </c>
      <c r="V42" s="219" t="s">
        <v>576</v>
      </c>
      <c r="W42" s="219" t="s">
        <v>576</v>
      </c>
      <c r="X42" s="219" t="s">
        <v>576</v>
      </c>
      <c r="Y42" s="219" t="s">
        <v>576</v>
      </c>
      <c r="Z42" s="219" t="s">
        <v>576</v>
      </c>
      <c r="AA42" s="219" t="s">
        <v>576</v>
      </c>
      <c r="AB42" s="219" t="s">
        <v>576</v>
      </c>
      <c r="AC42" s="219" t="s">
        <v>576</v>
      </c>
      <c r="AD42" s="219" t="s">
        <v>576</v>
      </c>
      <c r="AE42" s="219" t="s">
        <v>576</v>
      </c>
      <c r="AF42" s="219" t="s">
        <v>576</v>
      </c>
      <c r="AG42" s="219" t="s">
        <v>576</v>
      </c>
      <c r="AH42" s="220" t="s">
        <v>576</v>
      </c>
      <c r="AI42" s="371"/>
    </row>
    <row r="43" spans="1:35" ht="25.5" customHeight="1" x14ac:dyDescent="0.25">
      <c r="A43" s="134" t="s">
        <v>299</v>
      </c>
      <c r="B43" s="138" t="s">
        <v>352</v>
      </c>
      <c r="C43" s="219" t="s">
        <v>576</v>
      </c>
      <c r="D43" s="219" t="s">
        <v>576</v>
      </c>
      <c r="E43" s="219" t="s">
        <v>576</v>
      </c>
      <c r="F43" s="219" t="s">
        <v>576</v>
      </c>
      <c r="G43" s="219" t="s">
        <v>576</v>
      </c>
      <c r="H43" s="219" t="s">
        <v>576</v>
      </c>
      <c r="I43" s="219" t="s">
        <v>576</v>
      </c>
      <c r="J43" s="219" t="s">
        <v>576</v>
      </c>
      <c r="K43" s="219" t="s">
        <v>576</v>
      </c>
      <c r="L43" s="219" t="s">
        <v>576</v>
      </c>
      <c r="M43" s="219" t="s">
        <v>576</v>
      </c>
      <c r="N43" s="219" t="s">
        <v>576</v>
      </c>
      <c r="O43" s="219" t="s">
        <v>576</v>
      </c>
      <c r="P43" s="219" t="s">
        <v>576</v>
      </c>
      <c r="Q43" s="219" t="s">
        <v>576</v>
      </c>
      <c r="R43" s="219" t="s">
        <v>576</v>
      </c>
      <c r="S43" s="219" t="s">
        <v>576</v>
      </c>
      <c r="T43" s="219" t="s">
        <v>576</v>
      </c>
      <c r="U43" s="219" t="s">
        <v>576</v>
      </c>
      <c r="V43" s="219" t="s">
        <v>576</v>
      </c>
      <c r="W43" s="219" t="s">
        <v>576</v>
      </c>
      <c r="X43" s="219" t="s">
        <v>576</v>
      </c>
      <c r="Y43" s="219" t="s">
        <v>576</v>
      </c>
      <c r="Z43" s="219" t="s">
        <v>576</v>
      </c>
      <c r="AA43" s="219" t="s">
        <v>576</v>
      </c>
      <c r="AB43" s="219" t="s">
        <v>576</v>
      </c>
      <c r="AC43" s="219" t="s">
        <v>576</v>
      </c>
      <c r="AD43" s="219" t="s">
        <v>576</v>
      </c>
      <c r="AE43" s="219" t="s">
        <v>576</v>
      </c>
      <c r="AF43" s="219" t="s">
        <v>576</v>
      </c>
      <c r="AG43" s="219" t="s">
        <v>576</v>
      </c>
      <c r="AH43" s="220" t="s">
        <v>576</v>
      </c>
      <c r="AI43" s="371"/>
    </row>
    <row r="44" spans="1:35" ht="31.5" x14ac:dyDescent="0.25">
      <c r="A44" s="134" t="s">
        <v>353</v>
      </c>
      <c r="B44" s="138" t="s">
        <v>354</v>
      </c>
      <c r="C44" s="219" t="s">
        <v>576</v>
      </c>
      <c r="D44" s="219" t="s">
        <v>576</v>
      </c>
      <c r="E44" s="219" t="s">
        <v>576</v>
      </c>
      <c r="F44" s="219" t="s">
        <v>576</v>
      </c>
      <c r="G44" s="219" t="s">
        <v>576</v>
      </c>
      <c r="H44" s="219" t="s">
        <v>576</v>
      </c>
      <c r="I44" s="219" t="s">
        <v>576</v>
      </c>
      <c r="J44" s="219" t="s">
        <v>576</v>
      </c>
      <c r="K44" s="219" t="s">
        <v>576</v>
      </c>
      <c r="L44" s="219" t="s">
        <v>576</v>
      </c>
      <c r="M44" s="219" t="s">
        <v>576</v>
      </c>
      <c r="N44" s="219" t="s">
        <v>576</v>
      </c>
      <c r="O44" s="219" t="s">
        <v>576</v>
      </c>
      <c r="P44" s="219" t="s">
        <v>576</v>
      </c>
      <c r="Q44" s="219" t="s">
        <v>576</v>
      </c>
      <c r="R44" s="219" t="s">
        <v>576</v>
      </c>
      <c r="S44" s="219" t="s">
        <v>576</v>
      </c>
      <c r="T44" s="219" t="s">
        <v>576</v>
      </c>
      <c r="U44" s="219" t="s">
        <v>576</v>
      </c>
      <c r="V44" s="219" t="s">
        <v>576</v>
      </c>
      <c r="W44" s="219" t="s">
        <v>576</v>
      </c>
      <c r="X44" s="219" t="s">
        <v>576</v>
      </c>
      <c r="Y44" s="219" t="s">
        <v>576</v>
      </c>
      <c r="Z44" s="219" t="s">
        <v>576</v>
      </c>
      <c r="AA44" s="219" t="s">
        <v>576</v>
      </c>
      <c r="AB44" s="219" t="s">
        <v>576</v>
      </c>
      <c r="AC44" s="219" t="s">
        <v>576</v>
      </c>
      <c r="AD44" s="219" t="s">
        <v>576</v>
      </c>
      <c r="AE44" s="219" t="s">
        <v>576</v>
      </c>
      <c r="AF44" s="219" t="s">
        <v>576</v>
      </c>
      <c r="AG44" s="219" t="s">
        <v>576</v>
      </c>
      <c r="AH44" s="220" t="s">
        <v>576</v>
      </c>
      <c r="AI44" s="371"/>
    </row>
    <row r="45" spans="1:35" ht="42.75" customHeight="1" x14ac:dyDescent="0.25">
      <c r="A45" s="134" t="s">
        <v>355</v>
      </c>
      <c r="B45" s="138" t="s">
        <v>356</v>
      </c>
      <c r="C45" s="219" t="s">
        <v>576</v>
      </c>
      <c r="D45" s="219" t="s">
        <v>576</v>
      </c>
      <c r="E45" s="219" t="s">
        <v>576</v>
      </c>
      <c r="F45" s="219" t="s">
        <v>576</v>
      </c>
      <c r="G45" s="219" t="s">
        <v>576</v>
      </c>
      <c r="H45" s="219" t="s">
        <v>576</v>
      </c>
      <c r="I45" s="219" t="s">
        <v>576</v>
      </c>
      <c r="J45" s="219" t="s">
        <v>576</v>
      </c>
      <c r="K45" s="219" t="s">
        <v>576</v>
      </c>
      <c r="L45" s="219" t="s">
        <v>576</v>
      </c>
      <c r="M45" s="219" t="s">
        <v>576</v>
      </c>
      <c r="N45" s="219" t="s">
        <v>576</v>
      </c>
      <c r="O45" s="219" t="s">
        <v>576</v>
      </c>
      <c r="P45" s="219" t="s">
        <v>576</v>
      </c>
      <c r="Q45" s="219" t="s">
        <v>576</v>
      </c>
      <c r="R45" s="219" t="s">
        <v>576</v>
      </c>
      <c r="S45" s="219" t="s">
        <v>576</v>
      </c>
      <c r="T45" s="219" t="s">
        <v>576</v>
      </c>
      <c r="U45" s="219" t="s">
        <v>576</v>
      </c>
      <c r="V45" s="219" t="s">
        <v>576</v>
      </c>
      <c r="W45" s="219" t="s">
        <v>576</v>
      </c>
      <c r="X45" s="219" t="s">
        <v>576</v>
      </c>
      <c r="Y45" s="219" t="s">
        <v>576</v>
      </c>
      <c r="Z45" s="219" t="s">
        <v>576</v>
      </c>
      <c r="AA45" s="219" t="s">
        <v>576</v>
      </c>
      <c r="AB45" s="219" t="s">
        <v>576</v>
      </c>
      <c r="AC45" s="219" t="s">
        <v>576</v>
      </c>
      <c r="AD45" s="219" t="s">
        <v>576</v>
      </c>
      <c r="AE45" s="219" t="s">
        <v>576</v>
      </c>
      <c r="AF45" s="219" t="s">
        <v>576</v>
      </c>
      <c r="AG45" s="219" t="s">
        <v>576</v>
      </c>
      <c r="AH45" s="220" t="s">
        <v>576</v>
      </c>
      <c r="AI45" s="371"/>
    </row>
    <row r="46" spans="1:35" ht="39" customHeight="1" x14ac:dyDescent="0.25">
      <c r="A46" s="134" t="s">
        <v>357</v>
      </c>
      <c r="B46" s="135" t="s">
        <v>358</v>
      </c>
      <c r="C46" s="219" t="s">
        <v>576</v>
      </c>
      <c r="D46" s="219" t="s">
        <v>576</v>
      </c>
      <c r="E46" s="219" t="s">
        <v>576</v>
      </c>
      <c r="F46" s="219" t="s">
        <v>576</v>
      </c>
      <c r="G46" s="219" t="s">
        <v>576</v>
      </c>
      <c r="H46" s="219" t="s">
        <v>576</v>
      </c>
      <c r="I46" s="219" t="s">
        <v>576</v>
      </c>
      <c r="J46" s="219" t="s">
        <v>576</v>
      </c>
      <c r="K46" s="219" t="s">
        <v>576</v>
      </c>
      <c r="L46" s="219" t="s">
        <v>576</v>
      </c>
      <c r="M46" s="219" t="s">
        <v>576</v>
      </c>
      <c r="N46" s="219" t="s">
        <v>576</v>
      </c>
      <c r="O46" s="219" t="s">
        <v>576</v>
      </c>
      <c r="P46" s="219" t="s">
        <v>576</v>
      </c>
      <c r="Q46" s="219" t="s">
        <v>576</v>
      </c>
      <c r="R46" s="219" t="s">
        <v>576</v>
      </c>
      <c r="S46" s="219" t="s">
        <v>576</v>
      </c>
      <c r="T46" s="219" t="s">
        <v>576</v>
      </c>
      <c r="U46" s="219" t="s">
        <v>576</v>
      </c>
      <c r="V46" s="219" t="s">
        <v>576</v>
      </c>
      <c r="W46" s="219" t="s">
        <v>576</v>
      </c>
      <c r="X46" s="219" t="s">
        <v>576</v>
      </c>
      <c r="Y46" s="219" t="s">
        <v>576</v>
      </c>
      <c r="Z46" s="219" t="s">
        <v>576</v>
      </c>
      <c r="AA46" s="219" t="s">
        <v>576</v>
      </c>
      <c r="AB46" s="219" t="s">
        <v>576</v>
      </c>
      <c r="AC46" s="219" t="s">
        <v>576</v>
      </c>
      <c r="AD46" s="219" t="s">
        <v>576</v>
      </c>
      <c r="AE46" s="219" t="s">
        <v>576</v>
      </c>
      <c r="AF46" s="219" t="s">
        <v>576</v>
      </c>
      <c r="AG46" s="219" t="s">
        <v>576</v>
      </c>
      <c r="AH46" s="220" t="s">
        <v>576</v>
      </c>
      <c r="AI46" s="371"/>
    </row>
    <row r="47" spans="1:35" ht="31.5" x14ac:dyDescent="0.25">
      <c r="A47" s="134" t="s">
        <v>359</v>
      </c>
      <c r="B47" s="135" t="s">
        <v>360</v>
      </c>
      <c r="C47" s="219" t="s">
        <v>576</v>
      </c>
      <c r="D47" s="219" t="s">
        <v>576</v>
      </c>
      <c r="E47" s="219" t="s">
        <v>576</v>
      </c>
      <c r="F47" s="219" t="s">
        <v>576</v>
      </c>
      <c r="G47" s="219" t="s">
        <v>576</v>
      </c>
      <c r="H47" s="219" t="s">
        <v>576</v>
      </c>
      <c r="I47" s="219" t="s">
        <v>576</v>
      </c>
      <c r="J47" s="219" t="s">
        <v>576</v>
      </c>
      <c r="K47" s="219" t="s">
        <v>576</v>
      </c>
      <c r="L47" s="219" t="s">
        <v>576</v>
      </c>
      <c r="M47" s="219" t="s">
        <v>576</v>
      </c>
      <c r="N47" s="219" t="s">
        <v>576</v>
      </c>
      <c r="O47" s="219" t="s">
        <v>576</v>
      </c>
      <c r="P47" s="219" t="s">
        <v>576</v>
      </c>
      <c r="Q47" s="219" t="s">
        <v>576</v>
      </c>
      <c r="R47" s="219" t="s">
        <v>576</v>
      </c>
      <c r="S47" s="219" t="s">
        <v>576</v>
      </c>
      <c r="T47" s="219" t="s">
        <v>576</v>
      </c>
      <c r="U47" s="219" t="s">
        <v>576</v>
      </c>
      <c r="V47" s="219" t="s">
        <v>576</v>
      </c>
      <c r="W47" s="219" t="s">
        <v>576</v>
      </c>
      <c r="X47" s="219" t="s">
        <v>576</v>
      </c>
      <c r="Y47" s="219" t="s">
        <v>576</v>
      </c>
      <c r="Z47" s="219" t="s">
        <v>576</v>
      </c>
      <c r="AA47" s="219" t="s">
        <v>576</v>
      </c>
      <c r="AB47" s="219" t="s">
        <v>576</v>
      </c>
      <c r="AC47" s="219" t="s">
        <v>576</v>
      </c>
      <c r="AD47" s="219" t="s">
        <v>576</v>
      </c>
      <c r="AE47" s="219" t="s">
        <v>576</v>
      </c>
      <c r="AF47" s="219" t="s">
        <v>576</v>
      </c>
      <c r="AG47" s="219" t="s">
        <v>576</v>
      </c>
      <c r="AH47" s="220" t="s">
        <v>576</v>
      </c>
      <c r="AI47" s="371"/>
    </row>
    <row r="48" spans="1:35" x14ac:dyDescent="0.25">
      <c r="A48" s="134" t="s">
        <v>361</v>
      </c>
      <c r="B48" s="138" t="s">
        <v>362</v>
      </c>
      <c r="C48" s="219" t="s">
        <v>576</v>
      </c>
      <c r="D48" s="219" t="s">
        <v>576</v>
      </c>
      <c r="E48" s="219" t="s">
        <v>576</v>
      </c>
      <c r="F48" s="219" t="s">
        <v>576</v>
      </c>
      <c r="G48" s="219" t="s">
        <v>576</v>
      </c>
      <c r="H48" s="219" t="s">
        <v>576</v>
      </c>
      <c r="I48" s="219" t="s">
        <v>576</v>
      </c>
      <c r="J48" s="219" t="s">
        <v>576</v>
      </c>
      <c r="K48" s="219" t="s">
        <v>576</v>
      </c>
      <c r="L48" s="219" t="s">
        <v>576</v>
      </c>
      <c r="M48" s="219" t="s">
        <v>576</v>
      </c>
      <c r="N48" s="219" t="s">
        <v>576</v>
      </c>
      <c r="O48" s="219" t="s">
        <v>576</v>
      </c>
      <c r="P48" s="219" t="s">
        <v>576</v>
      </c>
      <c r="Q48" s="219" t="s">
        <v>576</v>
      </c>
      <c r="R48" s="219" t="s">
        <v>576</v>
      </c>
      <c r="S48" s="219" t="s">
        <v>576</v>
      </c>
      <c r="T48" s="219" t="s">
        <v>576</v>
      </c>
      <c r="U48" s="219" t="s">
        <v>576</v>
      </c>
      <c r="V48" s="219" t="s">
        <v>576</v>
      </c>
      <c r="W48" s="219" t="s">
        <v>576</v>
      </c>
      <c r="X48" s="219" t="s">
        <v>576</v>
      </c>
      <c r="Y48" s="219" t="s">
        <v>576</v>
      </c>
      <c r="Z48" s="219" t="s">
        <v>576</v>
      </c>
      <c r="AA48" s="219" t="s">
        <v>576</v>
      </c>
      <c r="AB48" s="219" t="s">
        <v>576</v>
      </c>
      <c r="AC48" s="219" t="s">
        <v>576</v>
      </c>
      <c r="AD48" s="219" t="s">
        <v>576</v>
      </c>
      <c r="AE48" s="219" t="s">
        <v>576</v>
      </c>
      <c r="AF48" s="219" t="s">
        <v>576</v>
      </c>
      <c r="AG48" s="219" t="s">
        <v>576</v>
      </c>
      <c r="AH48" s="220" t="s">
        <v>576</v>
      </c>
      <c r="AI48" s="371"/>
    </row>
    <row r="49" spans="1:35" x14ac:dyDescent="0.25">
      <c r="A49" s="134" t="s">
        <v>363</v>
      </c>
      <c r="B49" s="138" t="s">
        <v>364</v>
      </c>
      <c r="C49" s="219" t="s">
        <v>576</v>
      </c>
      <c r="D49" s="219" t="s">
        <v>576</v>
      </c>
      <c r="E49" s="219" t="s">
        <v>576</v>
      </c>
      <c r="F49" s="219" t="s">
        <v>576</v>
      </c>
      <c r="G49" s="219" t="s">
        <v>576</v>
      </c>
      <c r="H49" s="219" t="s">
        <v>576</v>
      </c>
      <c r="I49" s="219" t="s">
        <v>576</v>
      </c>
      <c r="J49" s="219" t="s">
        <v>576</v>
      </c>
      <c r="K49" s="219" t="s">
        <v>576</v>
      </c>
      <c r="L49" s="219" t="s">
        <v>576</v>
      </c>
      <c r="M49" s="219" t="s">
        <v>576</v>
      </c>
      <c r="N49" s="219" t="s">
        <v>576</v>
      </c>
      <c r="O49" s="219" t="s">
        <v>576</v>
      </c>
      <c r="P49" s="219" t="s">
        <v>576</v>
      </c>
      <c r="Q49" s="219" t="s">
        <v>576</v>
      </c>
      <c r="R49" s="219" t="s">
        <v>576</v>
      </c>
      <c r="S49" s="219" t="s">
        <v>576</v>
      </c>
      <c r="T49" s="219" t="s">
        <v>576</v>
      </c>
      <c r="U49" s="219" t="s">
        <v>576</v>
      </c>
      <c r="V49" s="219" t="s">
        <v>576</v>
      </c>
      <c r="W49" s="219" t="s">
        <v>576</v>
      </c>
      <c r="X49" s="219" t="s">
        <v>576</v>
      </c>
      <c r="Y49" s="219" t="s">
        <v>576</v>
      </c>
      <c r="Z49" s="219" t="s">
        <v>576</v>
      </c>
      <c r="AA49" s="219" t="s">
        <v>576</v>
      </c>
      <c r="AB49" s="219" t="s">
        <v>576</v>
      </c>
      <c r="AC49" s="219" t="s">
        <v>576</v>
      </c>
      <c r="AD49" s="219" t="s">
        <v>576</v>
      </c>
      <c r="AE49" s="219" t="s">
        <v>576</v>
      </c>
      <c r="AF49" s="219" t="s">
        <v>576</v>
      </c>
      <c r="AG49" s="219" t="s">
        <v>576</v>
      </c>
      <c r="AH49" s="220" t="s">
        <v>576</v>
      </c>
      <c r="AI49" s="371"/>
    </row>
    <row r="50" spans="1:35" ht="17.25" x14ac:dyDescent="0.25">
      <c r="A50" s="134" t="s">
        <v>365</v>
      </c>
      <c r="B50" s="138" t="s">
        <v>366</v>
      </c>
      <c r="C50" s="219" t="s">
        <v>576</v>
      </c>
      <c r="D50" s="219" t="s">
        <v>576</v>
      </c>
      <c r="E50" s="219" t="s">
        <v>576</v>
      </c>
      <c r="F50" s="219" t="s">
        <v>576</v>
      </c>
      <c r="G50" s="219" t="s">
        <v>576</v>
      </c>
      <c r="H50" s="219" t="s">
        <v>576</v>
      </c>
      <c r="I50" s="219" t="s">
        <v>576</v>
      </c>
      <c r="J50" s="219" t="s">
        <v>576</v>
      </c>
      <c r="K50" s="219" t="s">
        <v>576</v>
      </c>
      <c r="L50" s="219" t="s">
        <v>576</v>
      </c>
      <c r="M50" s="219" t="s">
        <v>576</v>
      </c>
      <c r="N50" s="219" t="s">
        <v>576</v>
      </c>
      <c r="O50" s="219" t="s">
        <v>576</v>
      </c>
      <c r="P50" s="219" t="s">
        <v>576</v>
      </c>
      <c r="Q50" s="219" t="s">
        <v>576</v>
      </c>
      <c r="R50" s="219" t="s">
        <v>576</v>
      </c>
      <c r="S50" s="219" t="s">
        <v>576</v>
      </c>
      <c r="T50" s="219" t="s">
        <v>576</v>
      </c>
      <c r="U50" s="219" t="s">
        <v>576</v>
      </c>
      <c r="V50" s="219" t="s">
        <v>576</v>
      </c>
      <c r="W50" s="219" t="s">
        <v>576</v>
      </c>
      <c r="X50" s="219" t="s">
        <v>576</v>
      </c>
      <c r="Y50" s="219" t="s">
        <v>576</v>
      </c>
      <c r="Z50" s="219" t="s">
        <v>576</v>
      </c>
      <c r="AA50" s="219" t="s">
        <v>576</v>
      </c>
      <c r="AB50" s="219" t="s">
        <v>576</v>
      </c>
      <c r="AC50" s="219" t="s">
        <v>576</v>
      </c>
      <c r="AD50" s="219" t="s">
        <v>576</v>
      </c>
      <c r="AE50" s="219" t="s">
        <v>576</v>
      </c>
      <c r="AF50" s="219" t="s">
        <v>576</v>
      </c>
      <c r="AG50" s="219" t="s">
        <v>576</v>
      </c>
      <c r="AH50" s="220" t="s">
        <v>576</v>
      </c>
      <c r="AI50" s="371"/>
    </row>
    <row r="51" spans="1:35" ht="33" customHeight="1" x14ac:dyDescent="0.25">
      <c r="A51" s="140" t="s">
        <v>367</v>
      </c>
      <c r="B51" s="139" t="s">
        <v>368</v>
      </c>
      <c r="C51" s="221" t="s">
        <v>576</v>
      </c>
      <c r="D51" s="219" t="s">
        <v>576</v>
      </c>
      <c r="E51" s="219" t="s">
        <v>576</v>
      </c>
      <c r="F51" s="219" t="s">
        <v>576</v>
      </c>
      <c r="G51" s="219" t="s">
        <v>576</v>
      </c>
      <c r="H51" s="219" t="s">
        <v>576</v>
      </c>
      <c r="I51" s="219" t="s">
        <v>576</v>
      </c>
      <c r="J51" s="219" t="s">
        <v>576</v>
      </c>
      <c r="K51" s="219" t="s">
        <v>576</v>
      </c>
      <c r="L51" s="219" t="s">
        <v>576</v>
      </c>
      <c r="M51" s="219" t="s">
        <v>576</v>
      </c>
      <c r="N51" s="219" t="s">
        <v>576</v>
      </c>
      <c r="O51" s="219" t="s">
        <v>576</v>
      </c>
      <c r="P51" s="219" t="s">
        <v>576</v>
      </c>
      <c r="Q51" s="219" t="s">
        <v>576</v>
      </c>
      <c r="R51" s="219" t="s">
        <v>576</v>
      </c>
      <c r="S51" s="219" t="s">
        <v>576</v>
      </c>
      <c r="T51" s="219" t="s">
        <v>576</v>
      </c>
      <c r="U51" s="219" t="s">
        <v>576</v>
      </c>
      <c r="V51" s="219" t="s">
        <v>576</v>
      </c>
      <c r="W51" s="219" t="s">
        <v>576</v>
      </c>
      <c r="X51" s="219" t="s">
        <v>576</v>
      </c>
      <c r="Y51" s="219" t="s">
        <v>576</v>
      </c>
      <c r="Z51" s="219" t="s">
        <v>576</v>
      </c>
      <c r="AA51" s="219" t="s">
        <v>576</v>
      </c>
      <c r="AB51" s="219" t="s">
        <v>576</v>
      </c>
      <c r="AC51" s="219" t="s">
        <v>576</v>
      </c>
      <c r="AD51" s="219" t="s">
        <v>576</v>
      </c>
      <c r="AE51" s="219" t="s">
        <v>576</v>
      </c>
      <c r="AF51" s="219" t="s">
        <v>576</v>
      </c>
      <c r="AG51" s="219" t="s">
        <v>576</v>
      </c>
      <c r="AH51" s="220" t="s">
        <v>576</v>
      </c>
      <c r="AI51" s="371"/>
    </row>
    <row r="52" spans="1:35" x14ac:dyDescent="0.25">
      <c r="A52" s="134" t="s">
        <v>50</v>
      </c>
      <c r="B52" s="135" t="s">
        <v>369</v>
      </c>
      <c r="C52" s="219" t="s">
        <v>576</v>
      </c>
      <c r="D52" s="219" t="s">
        <v>576</v>
      </c>
      <c r="E52" s="219" t="s">
        <v>576</v>
      </c>
      <c r="F52" s="219" t="s">
        <v>576</v>
      </c>
      <c r="G52" s="219" t="s">
        <v>576</v>
      </c>
      <c r="H52" s="219" t="s">
        <v>576</v>
      </c>
      <c r="I52" s="219" t="s">
        <v>576</v>
      </c>
      <c r="J52" s="219" t="s">
        <v>576</v>
      </c>
      <c r="K52" s="219" t="s">
        <v>576</v>
      </c>
      <c r="L52" s="219" t="s">
        <v>576</v>
      </c>
      <c r="M52" s="219" t="s">
        <v>576</v>
      </c>
      <c r="N52" s="219" t="s">
        <v>576</v>
      </c>
      <c r="O52" s="219" t="s">
        <v>576</v>
      </c>
      <c r="P52" s="219" t="s">
        <v>576</v>
      </c>
      <c r="Q52" s="219" t="s">
        <v>576</v>
      </c>
      <c r="R52" s="219" t="s">
        <v>576</v>
      </c>
      <c r="S52" s="219" t="s">
        <v>576</v>
      </c>
      <c r="T52" s="219" t="s">
        <v>576</v>
      </c>
      <c r="U52" s="219" t="s">
        <v>576</v>
      </c>
      <c r="V52" s="219" t="s">
        <v>576</v>
      </c>
      <c r="W52" s="219" t="s">
        <v>576</v>
      </c>
      <c r="X52" s="219" t="s">
        <v>576</v>
      </c>
      <c r="Y52" s="219" t="s">
        <v>576</v>
      </c>
      <c r="Z52" s="219" t="s">
        <v>576</v>
      </c>
      <c r="AA52" s="219" t="s">
        <v>576</v>
      </c>
      <c r="AB52" s="219" t="s">
        <v>576</v>
      </c>
      <c r="AC52" s="219" t="s">
        <v>576</v>
      </c>
      <c r="AD52" s="219" t="s">
        <v>576</v>
      </c>
      <c r="AE52" s="219" t="s">
        <v>576</v>
      </c>
      <c r="AF52" s="219" t="s">
        <v>576</v>
      </c>
      <c r="AG52" s="219" t="s">
        <v>576</v>
      </c>
      <c r="AH52" s="220" t="s">
        <v>576</v>
      </c>
      <c r="AI52" s="371"/>
    </row>
    <row r="53" spans="1:35" x14ac:dyDescent="0.25">
      <c r="A53" s="134" t="s">
        <v>370</v>
      </c>
      <c r="B53" s="138" t="s">
        <v>346</v>
      </c>
      <c r="C53" s="219" t="s">
        <v>576</v>
      </c>
      <c r="D53" s="219" t="s">
        <v>576</v>
      </c>
      <c r="E53" s="219" t="s">
        <v>576</v>
      </c>
      <c r="F53" s="219" t="s">
        <v>576</v>
      </c>
      <c r="G53" s="219" t="s">
        <v>576</v>
      </c>
      <c r="H53" s="219" t="s">
        <v>576</v>
      </c>
      <c r="I53" s="219" t="s">
        <v>576</v>
      </c>
      <c r="J53" s="219" t="s">
        <v>576</v>
      </c>
      <c r="K53" s="219" t="s">
        <v>576</v>
      </c>
      <c r="L53" s="219" t="s">
        <v>576</v>
      </c>
      <c r="M53" s="219" t="s">
        <v>576</v>
      </c>
      <c r="N53" s="219" t="s">
        <v>576</v>
      </c>
      <c r="O53" s="219" t="s">
        <v>576</v>
      </c>
      <c r="P53" s="219" t="s">
        <v>576</v>
      </c>
      <c r="Q53" s="219" t="s">
        <v>576</v>
      </c>
      <c r="R53" s="219" t="s">
        <v>576</v>
      </c>
      <c r="S53" s="219" t="s">
        <v>576</v>
      </c>
      <c r="T53" s="219" t="s">
        <v>576</v>
      </c>
      <c r="U53" s="219" t="s">
        <v>576</v>
      </c>
      <c r="V53" s="219" t="s">
        <v>576</v>
      </c>
      <c r="W53" s="219" t="s">
        <v>576</v>
      </c>
      <c r="X53" s="219" t="s">
        <v>576</v>
      </c>
      <c r="Y53" s="219" t="s">
        <v>576</v>
      </c>
      <c r="Z53" s="219" t="s">
        <v>576</v>
      </c>
      <c r="AA53" s="219" t="s">
        <v>576</v>
      </c>
      <c r="AB53" s="219" t="s">
        <v>576</v>
      </c>
      <c r="AC53" s="219" t="s">
        <v>576</v>
      </c>
      <c r="AD53" s="219" t="s">
        <v>576</v>
      </c>
      <c r="AE53" s="219" t="s">
        <v>576</v>
      </c>
      <c r="AF53" s="219" t="s">
        <v>576</v>
      </c>
      <c r="AG53" s="219" t="s">
        <v>576</v>
      </c>
      <c r="AH53" s="220" t="s">
        <v>576</v>
      </c>
      <c r="AI53" s="371"/>
    </row>
    <row r="54" spans="1:35" x14ac:dyDescent="0.25">
      <c r="A54" s="134" t="s">
        <v>371</v>
      </c>
      <c r="B54" s="138" t="s">
        <v>347</v>
      </c>
      <c r="C54" s="219" t="s">
        <v>576</v>
      </c>
      <c r="D54" s="219" t="s">
        <v>576</v>
      </c>
      <c r="E54" s="219" t="s">
        <v>576</v>
      </c>
      <c r="F54" s="219" t="s">
        <v>576</v>
      </c>
      <c r="G54" s="219" t="s">
        <v>576</v>
      </c>
      <c r="H54" s="219" t="s">
        <v>576</v>
      </c>
      <c r="I54" s="219" t="s">
        <v>576</v>
      </c>
      <c r="J54" s="219" t="s">
        <v>576</v>
      </c>
      <c r="K54" s="219" t="s">
        <v>576</v>
      </c>
      <c r="L54" s="219" t="s">
        <v>576</v>
      </c>
      <c r="M54" s="219" t="s">
        <v>576</v>
      </c>
      <c r="N54" s="219" t="s">
        <v>576</v>
      </c>
      <c r="O54" s="219" t="s">
        <v>576</v>
      </c>
      <c r="P54" s="219" t="s">
        <v>576</v>
      </c>
      <c r="Q54" s="219" t="s">
        <v>576</v>
      </c>
      <c r="R54" s="219" t="s">
        <v>576</v>
      </c>
      <c r="S54" s="219" t="s">
        <v>576</v>
      </c>
      <c r="T54" s="219" t="s">
        <v>576</v>
      </c>
      <c r="U54" s="219" t="s">
        <v>576</v>
      </c>
      <c r="V54" s="219" t="s">
        <v>576</v>
      </c>
      <c r="W54" s="219" t="s">
        <v>576</v>
      </c>
      <c r="X54" s="219" t="s">
        <v>576</v>
      </c>
      <c r="Y54" s="219" t="s">
        <v>576</v>
      </c>
      <c r="Z54" s="219" t="s">
        <v>576</v>
      </c>
      <c r="AA54" s="219" t="s">
        <v>576</v>
      </c>
      <c r="AB54" s="219" t="s">
        <v>576</v>
      </c>
      <c r="AC54" s="219" t="s">
        <v>576</v>
      </c>
      <c r="AD54" s="219" t="s">
        <v>576</v>
      </c>
      <c r="AE54" s="219" t="s">
        <v>576</v>
      </c>
      <c r="AF54" s="219" t="s">
        <v>576</v>
      </c>
      <c r="AG54" s="219" t="s">
        <v>576</v>
      </c>
      <c r="AH54" s="220" t="s">
        <v>576</v>
      </c>
      <c r="AI54" s="371"/>
    </row>
    <row r="55" spans="1:35" x14ac:dyDescent="0.25">
      <c r="A55" s="134" t="s">
        <v>372</v>
      </c>
      <c r="B55" s="138" t="s">
        <v>348</v>
      </c>
      <c r="C55" s="219" t="s">
        <v>576</v>
      </c>
      <c r="D55" s="219" t="s">
        <v>576</v>
      </c>
      <c r="E55" s="219" t="s">
        <v>576</v>
      </c>
      <c r="F55" s="219" t="s">
        <v>576</v>
      </c>
      <c r="G55" s="219" t="s">
        <v>576</v>
      </c>
      <c r="H55" s="219" t="s">
        <v>576</v>
      </c>
      <c r="I55" s="219" t="s">
        <v>576</v>
      </c>
      <c r="J55" s="219" t="s">
        <v>576</v>
      </c>
      <c r="K55" s="219" t="s">
        <v>576</v>
      </c>
      <c r="L55" s="219" t="s">
        <v>576</v>
      </c>
      <c r="M55" s="219" t="s">
        <v>576</v>
      </c>
      <c r="N55" s="219" t="s">
        <v>576</v>
      </c>
      <c r="O55" s="219" t="s">
        <v>576</v>
      </c>
      <c r="P55" s="219" t="s">
        <v>576</v>
      </c>
      <c r="Q55" s="219" t="s">
        <v>576</v>
      </c>
      <c r="R55" s="219" t="s">
        <v>576</v>
      </c>
      <c r="S55" s="219" t="s">
        <v>576</v>
      </c>
      <c r="T55" s="219" t="s">
        <v>576</v>
      </c>
      <c r="U55" s="219" t="s">
        <v>576</v>
      </c>
      <c r="V55" s="219" t="s">
        <v>576</v>
      </c>
      <c r="W55" s="219" t="s">
        <v>576</v>
      </c>
      <c r="X55" s="219" t="s">
        <v>576</v>
      </c>
      <c r="Y55" s="219" t="s">
        <v>576</v>
      </c>
      <c r="Z55" s="219" t="s">
        <v>576</v>
      </c>
      <c r="AA55" s="219" t="s">
        <v>576</v>
      </c>
      <c r="AB55" s="219" t="s">
        <v>576</v>
      </c>
      <c r="AC55" s="219" t="s">
        <v>576</v>
      </c>
      <c r="AD55" s="219" t="s">
        <v>576</v>
      </c>
      <c r="AE55" s="219" t="s">
        <v>576</v>
      </c>
      <c r="AF55" s="219" t="s">
        <v>576</v>
      </c>
      <c r="AG55" s="219" t="s">
        <v>576</v>
      </c>
      <c r="AH55" s="220" t="s">
        <v>576</v>
      </c>
      <c r="AI55" s="371"/>
    </row>
    <row r="56" spans="1:35" ht="31.5" x14ac:dyDescent="0.25">
      <c r="A56" s="134" t="s">
        <v>373</v>
      </c>
      <c r="B56" s="135" t="s">
        <v>349</v>
      </c>
      <c r="C56" s="219" t="s">
        <v>576</v>
      </c>
      <c r="D56" s="219" t="s">
        <v>576</v>
      </c>
      <c r="E56" s="219" t="s">
        <v>576</v>
      </c>
      <c r="F56" s="219" t="s">
        <v>576</v>
      </c>
      <c r="G56" s="219" t="s">
        <v>576</v>
      </c>
      <c r="H56" s="219" t="s">
        <v>576</v>
      </c>
      <c r="I56" s="219" t="s">
        <v>576</v>
      </c>
      <c r="J56" s="219" t="s">
        <v>576</v>
      </c>
      <c r="K56" s="219" t="s">
        <v>576</v>
      </c>
      <c r="L56" s="219" t="s">
        <v>576</v>
      </c>
      <c r="M56" s="219" t="s">
        <v>576</v>
      </c>
      <c r="N56" s="219" t="s">
        <v>576</v>
      </c>
      <c r="O56" s="219" t="s">
        <v>576</v>
      </c>
      <c r="P56" s="219" t="s">
        <v>576</v>
      </c>
      <c r="Q56" s="219" t="s">
        <v>576</v>
      </c>
      <c r="R56" s="219" t="s">
        <v>576</v>
      </c>
      <c r="S56" s="219" t="s">
        <v>576</v>
      </c>
      <c r="T56" s="219" t="s">
        <v>576</v>
      </c>
      <c r="U56" s="219" t="s">
        <v>576</v>
      </c>
      <c r="V56" s="219" t="s">
        <v>576</v>
      </c>
      <c r="W56" s="219" t="s">
        <v>576</v>
      </c>
      <c r="X56" s="219" t="s">
        <v>576</v>
      </c>
      <c r="Y56" s="219" t="s">
        <v>576</v>
      </c>
      <c r="Z56" s="219" t="s">
        <v>576</v>
      </c>
      <c r="AA56" s="219" t="s">
        <v>576</v>
      </c>
      <c r="AB56" s="219" t="s">
        <v>576</v>
      </c>
      <c r="AC56" s="219" t="s">
        <v>576</v>
      </c>
      <c r="AD56" s="219" t="s">
        <v>576</v>
      </c>
      <c r="AE56" s="219" t="s">
        <v>576</v>
      </c>
      <c r="AF56" s="219" t="s">
        <v>576</v>
      </c>
      <c r="AG56" s="219" t="s">
        <v>576</v>
      </c>
      <c r="AH56" s="220" t="s">
        <v>576</v>
      </c>
      <c r="AI56" s="371"/>
    </row>
    <row r="57" spans="1:35" ht="31.5" x14ac:dyDescent="0.25">
      <c r="A57" s="134" t="s">
        <v>374</v>
      </c>
      <c r="B57" s="135" t="s">
        <v>350</v>
      </c>
      <c r="C57" s="219" t="s">
        <v>576</v>
      </c>
      <c r="D57" s="219" t="s">
        <v>576</v>
      </c>
      <c r="E57" s="219" t="s">
        <v>576</v>
      </c>
      <c r="F57" s="219" t="s">
        <v>576</v>
      </c>
      <c r="G57" s="219" t="s">
        <v>576</v>
      </c>
      <c r="H57" s="219" t="s">
        <v>576</v>
      </c>
      <c r="I57" s="219" t="s">
        <v>576</v>
      </c>
      <c r="J57" s="219" t="s">
        <v>576</v>
      </c>
      <c r="K57" s="219" t="s">
        <v>576</v>
      </c>
      <c r="L57" s="219" t="s">
        <v>576</v>
      </c>
      <c r="M57" s="219" t="s">
        <v>576</v>
      </c>
      <c r="N57" s="219" t="s">
        <v>576</v>
      </c>
      <c r="O57" s="219" t="s">
        <v>576</v>
      </c>
      <c r="P57" s="219" t="s">
        <v>576</v>
      </c>
      <c r="Q57" s="219" t="s">
        <v>576</v>
      </c>
      <c r="R57" s="219" t="s">
        <v>576</v>
      </c>
      <c r="S57" s="219" t="s">
        <v>576</v>
      </c>
      <c r="T57" s="219" t="s">
        <v>576</v>
      </c>
      <c r="U57" s="219" t="s">
        <v>576</v>
      </c>
      <c r="V57" s="219" t="s">
        <v>576</v>
      </c>
      <c r="W57" s="219" t="s">
        <v>576</v>
      </c>
      <c r="X57" s="219" t="s">
        <v>576</v>
      </c>
      <c r="Y57" s="219" t="s">
        <v>576</v>
      </c>
      <c r="Z57" s="219" t="s">
        <v>576</v>
      </c>
      <c r="AA57" s="219" t="s">
        <v>576</v>
      </c>
      <c r="AB57" s="219" t="s">
        <v>576</v>
      </c>
      <c r="AC57" s="219" t="s">
        <v>576</v>
      </c>
      <c r="AD57" s="219" t="s">
        <v>576</v>
      </c>
      <c r="AE57" s="219" t="s">
        <v>576</v>
      </c>
      <c r="AF57" s="219" t="s">
        <v>576</v>
      </c>
      <c r="AG57" s="219" t="s">
        <v>576</v>
      </c>
      <c r="AH57" s="220" t="s">
        <v>576</v>
      </c>
      <c r="AI57" s="371"/>
    </row>
    <row r="58" spans="1:35" x14ac:dyDescent="0.25">
      <c r="A58" s="134" t="s">
        <v>375</v>
      </c>
      <c r="B58" s="135" t="s">
        <v>351</v>
      </c>
      <c r="C58" s="219" t="s">
        <v>576</v>
      </c>
      <c r="D58" s="219" t="s">
        <v>576</v>
      </c>
      <c r="E58" s="219" t="s">
        <v>576</v>
      </c>
      <c r="F58" s="219" t="s">
        <v>576</v>
      </c>
      <c r="G58" s="219" t="s">
        <v>576</v>
      </c>
      <c r="H58" s="219" t="s">
        <v>576</v>
      </c>
      <c r="I58" s="219" t="s">
        <v>576</v>
      </c>
      <c r="J58" s="219" t="s">
        <v>576</v>
      </c>
      <c r="K58" s="219" t="s">
        <v>576</v>
      </c>
      <c r="L58" s="219" t="s">
        <v>576</v>
      </c>
      <c r="M58" s="219" t="s">
        <v>576</v>
      </c>
      <c r="N58" s="219" t="s">
        <v>576</v>
      </c>
      <c r="O58" s="219" t="s">
        <v>576</v>
      </c>
      <c r="P58" s="219" t="s">
        <v>576</v>
      </c>
      <c r="Q58" s="219" t="s">
        <v>576</v>
      </c>
      <c r="R58" s="219" t="s">
        <v>576</v>
      </c>
      <c r="S58" s="219" t="s">
        <v>576</v>
      </c>
      <c r="T58" s="219" t="s">
        <v>576</v>
      </c>
      <c r="U58" s="219" t="s">
        <v>576</v>
      </c>
      <c r="V58" s="219" t="s">
        <v>576</v>
      </c>
      <c r="W58" s="219" t="s">
        <v>576</v>
      </c>
      <c r="X58" s="219" t="s">
        <v>576</v>
      </c>
      <c r="Y58" s="219" t="s">
        <v>576</v>
      </c>
      <c r="Z58" s="219" t="s">
        <v>576</v>
      </c>
      <c r="AA58" s="219" t="s">
        <v>576</v>
      </c>
      <c r="AB58" s="219" t="s">
        <v>576</v>
      </c>
      <c r="AC58" s="219" t="s">
        <v>576</v>
      </c>
      <c r="AD58" s="219" t="s">
        <v>576</v>
      </c>
      <c r="AE58" s="219" t="s">
        <v>576</v>
      </c>
      <c r="AF58" s="219" t="s">
        <v>576</v>
      </c>
      <c r="AG58" s="219" t="s">
        <v>576</v>
      </c>
      <c r="AH58" s="220" t="s">
        <v>576</v>
      </c>
      <c r="AI58" s="371"/>
    </row>
    <row r="59" spans="1:35" x14ac:dyDescent="0.25">
      <c r="A59" s="134" t="s">
        <v>376</v>
      </c>
      <c r="B59" s="138" t="s">
        <v>352</v>
      </c>
      <c r="C59" s="219" t="s">
        <v>576</v>
      </c>
      <c r="D59" s="219" t="s">
        <v>576</v>
      </c>
      <c r="E59" s="219" t="s">
        <v>576</v>
      </c>
      <c r="F59" s="219" t="s">
        <v>576</v>
      </c>
      <c r="G59" s="219" t="s">
        <v>576</v>
      </c>
      <c r="H59" s="219" t="s">
        <v>576</v>
      </c>
      <c r="I59" s="219" t="s">
        <v>576</v>
      </c>
      <c r="J59" s="219" t="s">
        <v>576</v>
      </c>
      <c r="K59" s="219" t="s">
        <v>576</v>
      </c>
      <c r="L59" s="219" t="s">
        <v>576</v>
      </c>
      <c r="M59" s="219" t="s">
        <v>576</v>
      </c>
      <c r="N59" s="219" t="s">
        <v>576</v>
      </c>
      <c r="O59" s="219" t="s">
        <v>576</v>
      </c>
      <c r="P59" s="219" t="s">
        <v>576</v>
      </c>
      <c r="Q59" s="219" t="s">
        <v>576</v>
      </c>
      <c r="R59" s="219" t="s">
        <v>576</v>
      </c>
      <c r="S59" s="219" t="s">
        <v>576</v>
      </c>
      <c r="T59" s="219" t="s">
        <v>576</v>
      </c>
      <c r="U59" s="219" t="s">
        <v>576</v>
      </c>
      <c r="V59" s="219" t="s">
        <v>576</v>
      </c>
      <c r="W59" s="219" t="s">
        <v>576</v>
      </c>
      <c r="X59" s="219" t="s">
        <v>576</v>
      </c>
      <c r="Y59" s="219" t="s">
        <v>576</v>
      </c>
      <c r="Z59" s="219" t="s">
        <v>576</v>
      </c>
      <c r="AA59" s="219" t="s">
        <v>576</v>
      </c>
      <c r="AB59" s="219" t="s">
        <v>576</v>
      </c>
      <c r="AC59" s="219" t="s">
        <v>576</v>
      </c>
      <c r="AD59" s="219" t="s">
        <v>576</v>
      </c>
      <c r="AE59" s="219" t="s">
        <v>576</v>
      </c>
      <c r="AF59" s="219" t="s">
        <v>576</v>
      </c>
      <c r="AG59" s="219" t="s">
        <v>576</v>
      </c>
      <c r="AH59" s="220" t="s">
        <v>576</v>
      </c>
      <c r="AI59" s="371"/>
    </row>
    <row r="60" spans="1:35" ht="31.5" x14ac:dyDescent="0.25">
      <c r="A60" s="134" t="s">
        <v>377</v>
      </c>
      <c r="B60" s="138" t="s">
        <v>354</v>
      </c>
      <c r="C60" s="219" t="s">
        <v>576</v>
      </c>
      <c r="D60" s="219" t="s">
        <v>576</v>
      </c>
      <c r="E60" s="219" t="s">
        <v>576</v>
      </c>
      <c r="F60" s="219" t="s">
        <v>576</v>
      </c>
      <c r="G60" s="219" t="s">
        <v>576</v>
      </c>
      <c r="H60" s="219" t="s">
        <v>576</v>
      </c>
      <c r="I60" s="219" t="s">
        <v>576</v>
      </c>
      <c r="J60" s="219" t="s">
        <v>576</v>
      </c>
      <c r="K60" s="219" t="s">
        <v>576</v>
      </c>
      <c r="L60" s="219" t="s">
        <v>576</v>
      </c>
      <c r="M60" s="219" t="s">
        <v>576</v>
      </c>
      <c r="N60" s="219" t="s">
        <v>576</v>
      </c>
      <c r="O60" s="219" t="s">
        <v>576</v>
      </c>
      <c r="P60" s="219" t="s">
        <v>576</v>
      </c>
      <c r="Q60" s="219" t="s">
        <v>576</v>
      </c>
      <c r="R60" s="219" t="s">
        <v>576</v>
      </c>
      <c r="S60" s="219" t="s">
        <v>576</v>
      </c>
      <c r="T60" s="219" t="s">
        <v>576</v>
      </c>
      <c r="U60" s="219" t="s">
        <v>576</v>
      </c>
      <c r="V60" s="219" t="s">
        <v>576</v>
      </c>
      <c r="W60" s="219" t="s">
        <v>576</v>
      </c>
      <c r="X60" s="219" t="s">
        <v>576</v>
      </c>
      <c r="Y60" s="219" t="s">
        <v>576</v>
      </c>
      <c r="Z60" s="219" t="s">
        <v>576</v>
      </c>
      <c r="AA60" s="219" t="s">
        <v>576</v>
      </c>
      <c r="AB60" s="219" t="s">
        <v>576</v>
      </c>
      <c r="AC60" s="219" t="s">
        <v>576</v>
      </c>
      <c r="AD60" s="219" t="s">
        <v>576</v>
      </c>
      <c r="AE60" s="219" t="s">
        <v>576</v>
      </c>
      <c r="AF60" s="219" t="s">
        <v>576</v>
      </c>
      <c r="AG60" s="219" t="s">
        <v>576</v>
      </c>
      <c r="AH60" s="220" t="s">
        <v>576</v>
      </c>
      <c r="AI60" s="371"/>
    </row>
    <row r="61" spans="1:35" ht="31.5" x14ac:dyDescent="0.25">
      <c r="A61" s="134" t="s">
        <v>378</v>
      </c>
      <c r="B61" s="138" t="s">
        <v>356</v>
      </c>
      <c r="C61" s="219" t="s">
        <v>576</v>
      </c>
      <c r="D61" s="219" t="s">
        <v>576</v>
      </c>
      <c r="E61" s="219" t="s">
        <v>576</v>
      </c>
      <c r="F61" s="219" t="s">
        <v>576</v>
      </c>
      <c r="G61" s="219" t="s">
        <v>576</v>
      </c>
      <c r="H61" s="219" t="s">
        <v>576</v>
      </c>
      <c r="I61" s="219" t="s">
        <v>576</v>
      </c>
      <c r="J61" s="219" t="s">
        <v>576</v>
      </c>
      <c r="K61" s="219" t="s">
        <v>576</v>
      </c>
      <c r="L61" s="219" t="s">
        <v>576</v>
      </c>
      <c r="M61" s="219" t="s">
        <v>576</v>
      </c>
      <c r="N61" s="219" t="s">
        <v>576</v>
      </c>
      <c r="O61" s="219" t="s">
        <v>576</v>
      </c>
      <c r="P61" s="219" t="s">
        <v>576</v>
      </c>
      <c r="Q61" s="219" t="s">
        <v>576</v>
      </c>
      <c r="R61" s="219" t="s">
        <v>576</v>
      </c>
      <c r="S61" s="219" t="s">
        <v>576</v>
      </c>
      <c r="T61" s="219" t="s">
        <v>576</v>
      </c>
      <c r="U61" s="219" t="s">
        <v>576</v>
      </c>
      <c r="V61" s="219" t="s">
        <v>576</v>
      </c>
      <c r="W61" s="219" t="s">
        <v>576</v>
      </c>
      <c r="X61" s="219" t="s">
        <v>576</v>
      </c>
      <c r="Y61" s="219" t="s">
        <v>576</v>
      </c>
      <c r="Z61" s="219" t="s">
        <v>576</v>
      </c>
      <c r="AA61" s="219" t="s">
        <v>576</v>
      </c>
      <c r="AB61" s="219" t="s">
        <v>576</v>
      </c>
      <c r="AC61" s="219" t="s">
        <v>576</v>
      </c>
      <c r="AD61" s="219" t="s">
        <v>576</v>
      </c>
      <c r="AE61" s="219" t="s">
        <v>576</v>
      </c>
      <c r="AF61" s="219" t="s">
        <v>576</v>
      </c>
      <c r="AG61" s="219" t="s">
        <v>576</v>
      </c>
      <c r="AH61" s="220" t="s">
        <v>576</v>
      </c>
      <c r="AI61" s="371"/>
    </row>
    <row r="62" spans="1:35" ht="31.5" x14ac:dyDescent="0.25">
      <c r="A62" s="134" t="s">
        <v>379</v>
      </c>
      <c r="B62" s="138" t="s">
        <v>358</v>
      </c>
      <c r="C62" s="219" t="s">
        <v>576</v>
      </c>
      <c r="D62" s="219" t="s">
        <v>576</v>
      </c>
      <c r="E62" s="219" t="s">
        <v>576</v>
      </c>
      <c r="F62" s="219" t="s">
        <v>576</v>
      </c>
      <c r="G62" s="219" t="s">
        <v>576</v>
      </c>
      <c r="H62" s="219" t="s">
        <v>576</v>
      </c>
      <c r="I62" s="219" t="s">
        <v>576</v>
      </c>
      <c r="J62" s="219" t="s">
        <v>576</v>
      </c>
      <c r="K62" s="219" t="s">
        <v>576</v>
      </c>
      <c r="L62" s="219" t="s">
        <v>576</v>
      </c>
      <c r="M62" s="219" t="s">
        <v>576</v>
      </c>
      <c r="N62" s="219" t="s">
        <v>576</v>
      </c>
      <c r="O62" s="219" t="s">
        <v>576</v>
      </c>
      <c r="P62" s="219" t="s">
        <v>576</v>
      </c>
      <c r="Q62" s="219" t="s">
        <v>576</v>
      </c>
      <c r="R62" s="219" t="s">
        <v>576</v>
      </c>
      <c r="S62" s="219" t="s">
        <v>576</v>
      </c>
      <c r="T62" s="219" t="s">
        <v>576</v>
      </c>
      <c r="U62" s="219" t="s">
        <v>576</v>
      </c>
      <c r="V62" s="219" t="s">
        <v>576</v>
      </c>
      <c r="W62" s="219" t="s">
        <v>576</v>
      </c>
      <c r="X62" s="219" t="s">
        <v>576</v>
      </c>
      <c r="Y62" s="219" t="s">
        <v>576</v>
      </c>
      <c r="Z62" s="219" t="s">
        <v>576</v>
      </c>
      <c r="AA62" s="219" t="s">
        <v>576</v>
      </c>
      <c r="AB62" s="219" t="s">
        <v>576</v>
      </c>
      <c r="AC62" s="219" t="s">
        <v>576</v>
      </c>
      <c r="AD62" s="219" t="s">
        <v>576</v>
      </c>
      <c r="AE62" s="219" t="s">
        <v>576</v>
      </c>
      <c r="AF62" s="219" t="s">
        <v>576</v>
      </c>
      <c r="AG62" s="219" t="s">
        <v>576</v>
      </c>
      <c r="AH62" s="220" t="s">
        <v>576</v>
      </c>
      <c r="AI62" s="371"/>
    </row>
    <row r="63" spans="1:35" ht="31.5" x14ac:dyDescent="0.25">
      <c r="A63" s="134" t="s">
        <v>380</v>
      </c>
      <c r="B63" s="135" t="s">
        <v>360</v>
      </c>
      <c r="C63" s="219" t="s">
        <v>576</v>
      </c>
      <c r="D63" s="219" t="s">
        <v>576</v>
      </c>
      <c r="E63" s="219" t="s">
        <v>576</v>
      </c>
      <c r="F63" s="219" t="s">
        <v>576</v>
      </c>
      <c r="G63" s="219" t="s">
        <v>576</v>
      </c>
      <c r="H63" s="219" t="s">
        <v>576</v>
      </c>
      <c r="I63" s="219" t="s">
        <v>576</v>
      </c>
      <c r="J63" s="219" t="s">
        <v>576</v>
      </c>
      <c r="K63" s="219" t="s">
        <v>576</v>
      </c>
      <c r="L63" s="219" t="s">
        <v>576</v>
      </c>
      <c r="M63" s="219" t="s">
        <v>576</v>
      </c>
      <c r="N63" s="219" t="s">
        <v>576</v>
      </c>
      <c r="O63" s="219" t="s">
        <v>576</v>
      </c>
      <c r="P63" s="219" t="s">
        <v>576</v>
      </c>
      <c r="Q63" s="219" t="s">
        <v>576</v>
      </c>
      <c r="R63" s="219" t="s">
        <v>576</v>
      </c>
      <c r="S63" s="219" t="s">
        <v>576</v>
      </c>
      <c r="T63" s="219" t="s">
        <v>576</v>
      </c>
      <c r="U63" s="219" t="s">
        <v>576</v>
      </c>
      <c r="V63" s="219" t="s">
        <v>576</v>
      </c>
      <c r="W63" s="219" t="s">
        <v>576</v>
      </c>
      <c r="X63" s="219" t="s">
        <v>576</v>
      </c>
      <c r="Y63" s="219" t="s">
        <v>576</v>
      </c>
      <c r="Z63" s="219" t="s">
        <v>576</v>
      </c>
      <c r="AA63" s="219" t="s">
        <v>576</v>
      </c>
      <c r="AB63" s="219" t="s">
        <v>576</v>
      </c>
      <c r="AC63" s="219" t="s">
        <v>576</v>
      </c>
      <c r="AD63" s="219" t="s">
        <v>576</v>
      </c>
      <c r="AE63" s="219" t="s">
        <v>576</v>
      </c>
      <c r="AF63" s="219" t="s">
        <v>576</v>
      </c>
      <c r="AG63" s="219" t="s">
        <v>576</v>
      </c>
      <c r="AH63" s="220" t="s">
        <v>576</v>
      </c>
      <c r="AI63" s="371"/>
    </row>
    <row r="64" spans="1:35" x14ac:dyDescent="0.25">
      <c r="A64" s="134" t="s">
        <v>381</v>
      </c>
      <c r="B64" s="138" t="s">
        <v>362</v>
      </c>
      <c r="C64" s="219" t="s">
        <v>576</v>
      </c>
      <c r="D64" s="219" t="s">
        <v>576</v>
      </c>
      <c r="E64" s="219" t="s">
        <v>576</v>
      </c>
      <c r="F64" s="219" t="s">
        <v>576</v>
      </c>
      <c r="G64" s="219" t="s">
        <v>576</v>
      </c>
      <c r="H64" s="219" t="s">
        <v>576</v>
      </c>
      <c r="I64" s="219" t="s">
        <v>576</v>
      </c>
      <c r="J64" s="219" t="s">
        <v>576</v>
      </c>
      <c r="K64" s="219" t="s">
        <v>576</v>
      </c>
      <c r="L64" s="219" t="s">
        <v>576</v>
      </c>
      <c r="M64" s="219" t="s">
        <v>576</v>
      </c>
      <c r="N64" s="219" t="s">
        <v>576</v>
      </c>
      <c r="O64" s="219" t="s">
        <v>576</v>
      </c>
      <c r="P64" s="219" t="s">
        <v>576</v>
      </c>
      <c r="Q64" s="219" t="s">
        <v>576</v>
      </c>
      <c r="R64" s="219" t="s">
        <v>576</v>
      </c>
      <c r="S64" s="219" t="s">
        <v>576</v>
      </c>
      <c r="T64" s="219" t="s">
        <v>576</v>
      </c>
      <c r="U64" s="219" t="s">
        <v>576</v>
      </c>
      <c r="V64" s="219" t="s">
        <v>576</v>
      </c>
      <c r="W64" s="219" t="s">
        <v>576</v>
      </c>
      <c r="X64" s="219" t="s">
        <v>576</v>
      </c>
      <c r="Y64" s="219" t="s">
        <v>576</v>
      </c>
      <c r="Z64" s="219" t="s">
        <v>576</v>
      </c>
      <c r="AA64" s="219" t="s">
        <v>576</v>
      </c>
      <c r="AB64" s="219" t="s">
        <v>576</v>
      </c>
      <c r="AC64" s="219" t="s">
        <v>576</v>
      </c>
      <c r="AD64" s="219" t="s">
        <v>576</v>
      </c>
      <c r="AE64" s="219" t="s">
        <v>576</v>
      </c>
      <c r="AF64" s="219" t="s">
        <v>576</v>
      </c>
      <c r="AG64" s="219" t="s">
        <v>576</v>
      </c>
      <c r="AH64" s="220" t="s">
        <v>576</v>
      </c>
      <c r="AI64" s="371"/>
    </row>
    <row r="65" spans="1:35" x14ac:dyDescent="0.25">
      <c r="A65" s="134" t="s">
        <v>382</v>
      </c>
      <c r="B65" s="138" t="s">
        <v>364</v>
      </c>
      <c r="C65" s="219" t="s">
        <v>576</v>
      </c>
      <c r="D65" s="219" t="s">
        <v>576</v>
      </c>
      <c r="E65" s="219" t="s">
        <v>576</v>
      </c>
      <c r="F65" s="219" t="s">
        <v>576</v>
      </c>
      <c r="G65" s="219" t="s">
        <v>576</v>
      </c>
      <c r="H65" s="219" t="s">
        <v>576</v>
      </c>
      <c r="I65" s="219" t="s">
        <v>576</v>
      </c>
      <c r="J65" s="219" t="s">
        <v>576</v>
      </c>
      <c r="K65" s="219" t="s">
        <v>576</v>
      </c>
      <c r="L65" s="219" t="s">
        <v>576</v>
      </c>
      <c r="M65" s="219" t="s">
        <v>576</v>
      </c>
      <c r="N65" s="219" t="s">
        <v>576</v>
      </c>
      <c r="O65" s="219" t="s">
        <v>576</v>
      </c>
      <c r="P65" s="219" t="s">
        <v>576</v>
      </c>
      <c r="Q65" s="219" t="s">
        <v>576</v>
      </c>
      <c r="R65" s="219" t="s">
        <v>576</v>
      </c>
      <c r="S65" s="219" t="s">
        <v>576</v>
      </c>
      <c r="T65" s="219" t="s">
        <v>576</v>
      </c>
      <c r="U65" s="219" t="s">
        <v>576</v>
      </c>
      <c r="V65" s="219" t="s">
        <v>576</v>
      </c>
      <c r="W65" s="219" t="s">
        <v>576</v>
      </c>
      <c r="X65" s="219" t="s">
        <v>576</v>
      </c>
      <c r="Y65" s="219" t="s">
        <v>576</v>
      </c>
      <c r="Z65" s="219" t="s">
        <v>576</v>
      </c>
      <c r="AA65" s="219" t="s">
        <v>576</v>
      </c>
      <c r="AB65" s="219" t="s">
        <v>576</v>
      </c>
      <c r="AC65" s="219" t="s">
        <v>576</v>
      </c>
      <c r="AD65" s="219" t="s">
        <v>576</v>
      </c>
      <c r="AE65" s="219" t="s">
        <v>576</v>
      </c>
      <c r="AF65" s="219" t="s">
        <v>576</v>
      </c>
      <c r="AG65" s="219" t="s">
        <v>576</v>
      </c>
      <c r="AH65" s="220" t="s">
        <v>576</v>
      </c>
      <c r="AI65" s="371"/>
    </row>
    <row r="66" spans="1:35" ht="17.25" x14ac:dyDescent="0.25">
      <c r="A66" s="134" t="s">
        <v>383</v>
      </c>
      <c r="B66" s="138" t="s">
        <v>366</v>
      </c>
      <c r="C66" s="219" t="s">
        <v>576</v>
      </c>
      <c r="D66" s="219" t="s">
        <v>576</v>
      </c>
      <c r="E66" s="219" t="s">
        <v>576</v>
      </c>
      <c r="F66" s="219" t="s">
        <v>576</v>
      </c>
      <c r="G66" s="219" t="s">
        <v>576</v>
      </c>
      <c r="H66" s="219" t="s">
        <v>576</v>
      </c>
      <c r="I66" s="219" t="s">
        <v>576</v>
      </c>
      <c r="J66" s="219" t="s">
        <v>576</v>
      </c>
      <c r="K66" s="219" t="s">
        <v>576</v>
      </c>
      <c r="L66" s="219" t="s">
        <v>576</v>
      </c>
      <c r="M66" s="219" t="s">
        <v>576</v>
      </c>
      <c r="N66" s="219" t="s">
        <v>576</v>
      </c>
      <c r="O66" s="219" t="s">
        <v>576</v>
      </c>
      <c r="P66" s="219" t="s">
        <v>576</v>
      </c>
      <c r="Q66" s="219" t="s">
        <v>576</v>
      </c>
      <c r="R66" s="219" t="s">
        <v>576</v>
      </c>
      <c r="S66" s="219" t="s">
        <v>576</v>
      </c>
      <c r="T66" s="219" t="s">
        <v>576</v>
      </c>
      <c r="U66" s="219" t="s">
        <v>576</v>
      </c>
      <c r="V66" s="219" t="s">
        <v>576</v>
      </c>
      <c r="W66" s="219" t="s">
        <v>576</v>
      </c>
      <c r="X66" s="219" t="s">
        <v>576</v>
      </c>
      <c r="Y66" s="219" t="s">
        <v>576</v>
      </c>
      <c r="Z66" s="219" t="s">
        <v>576</v>
      </c>
      <c r="AA66" s="219" t="s">
        <v>576</v>
      </c>
      <c r="AB66" s="219" t="s">
        <v>576</v>
      </c>
      <c r="AC66" s="219" t="s">
        <v>576</v>
      </c>
      <c r="AD66" s="219" t="s">
        <v>576</v>
      </c>
      <c r="AE66" s="219" t="s">
        <v>576</v>
      </c>
      <c r="AF66" s="219" t="s">
        <v>576</v>
      </c>
      <c r="AG66" s="219" t="s">
        <v>576</v>
      </c>
      <c r="AH66" s="220" t="s">
        <v>576</v>
      </c>
      <c r="AI66" s="371"/>
    </row>
    <row r="67" spans="1:35" ht="31.5" x14ac:dyDescent="0.25">
      <c r="A67" s="140" t="s">
        <v>384</v>
      </c>
      <c r="B67" s="136" t="s">
        <v>368</v>
      </c>
      <c r="C67" s="221" t="s">
        <v>576</v>
      </c>
      <c r="D67" s="219" t="s">
        <v>576</v>
      </c>
      <c r="E67" s="219" t="s">
        <v>576</v>
      </c>
      <c r="F67" s="219" t="s">
        <v>576</v>
      </c>
      <c r="G67" s="219" t="s">
        <v>576</v>
      </c>
      <c r="H67" s="219" t="s">
        <v>576</v>
      </c>
      <c r="I67" s="219" t="s">
        <v>576</v>
      </c>
      <c r="J67" s="219" t="s">
        <v>576</v>
      </c>
      <c r="K67" s="219" t="s">
        <v>576</v>
      </c>
      <c r="L67" s="219" t="s">
        <v>576</v>
      </c>
      <c r="M67" s="219" t="s">
        <v>576</v>
      </c>
      <c r="N67" s="219" t="s">
        <v>576</v>
      </c>
      <c r="O67" s="219" t="s">
        <v>576</v>
      </c>
      <c r="P67" s="219" t="s">
        <v>576</v>
      </c>
      <c r="Q67" s="219" t="s">
        <v>576</v>
      </c>
      <c r="R67" s="219" t="s">
        <v>576</v>
      </c>
      <c r="S67" s="219" t="s">
        <v>576</v>
      </c>
      <c r="T67" s="219" t="s">
        <v>576</v>
      </c>
      <c r="U67" s="219" t="s">
        <v>576</v>
      </c>
      <c r="V67" s="219" t="s">
        <v>576</v>
      </c>
      <c r="W67" s="219" t="s">
        <v>576</v>
      </c>
      <c r="X67" s="219" t="s">
        <v>576</v>
      </c>
      <c r="Y67" s="219" t="s">
        <v>576</v>
      </c>
      <c r="Z67" s="219" t="s">
        <v>576</v>
      </c>
      <c r="AA67" s="219" t="s">
        <v>576</v>
      </c>
      <c r="AB67" s="219" t="s">
        <v>576</v>
      </c>
      <c r="AC67" s="219" t="s">
        <v>576</v>
      </c>
      <c r="AD67" s="219" t="s">
        <v>576</v>
      </c>
      <c r="AE67" s="219" t="s">
        <v>576</v>
      </c>
      <c r="AF67" s="219" t="s">
        <v>576</v>
      </c>
      <c r="AG67" s="219" t="s">
        <v>576</v>
      </c>
      <c r="AH67" s="220" t="s">
        <v>576</v>
      </c>
      <c r="AI67" s="371"/>
    </row>
    <row r="68" spans="1:35" ht="31.5" x14ac:dyDescent="0.25">
      <c r="A68" s="134" t="s">
        <v>52</v>
      </c>
      <c r="B68" s="135" t="s">
        <v>385</v>
      </c>
      <c r="C68" s="221">
        <v>0</v>
      </c>
      <c r="D68" s="219">
        <f t="shared" ref="D68:D70" si="7">SUM(E68,AH68)</f>
        <v>0</v>
      </c>
      <c r="E68" s="219">
        <v>0</v>
      </c>
      <c r="F68" s="219">
        <v>0</v>
      </c>
      <c r="G68" s="219">
        <f t="shared" ref="G68:G70" si="8">F68-K68</f>
        <v>0</v>
      </c>
      <c r="H68" s="219" t="s">
        <v>576</v>
      </c>
      <c r="I68" s="219">
        <v>0</v>
      </c>
      <c r="J68" s="219" t="s">
        <v>576</v>
      </c>
      <c r="K68" s="219">
        <v>0</v>
      </c>
      <c r="L68" s="219" t="s">
        <v>576</v>
      </c>
      <c r="M68" s="219">
        <v>0</v>
      </c>
      <c r="N68" s="219" t="s">
        <v>576</v>
      </c>
      <c r="O68" s="219" t="s">
        <v>576</v>
      </c>
      <c r="P68" s="219" t="s">
        <v>576</v>
      </c>
      <c r="Q68" s="219">
        <v>0</v>
      </c>
      <c r="R68" s="219" t="s">
        <v>576</v>
      </c>
      <c r="S68" s="219" t="s">
        <v>576</v>
      </c>
      <c r="T68" s="219" t="s">
        <v>576</v>
      </c>
      <c r="U68" s="219">
        <v>0</v>
      </c>
      <c r="V68" s="219" t="s">
        <v>576</v>
      </c>
      <c r="W68" s="219" t="s">
        <v>576</v>
      </c>
      <c r="X68" s="219" t="s">
        <v>576</v>
      </c>
      <c r="Y68" s="219">
        <v>0</v>
      </c>
      <c r="Z68" s="219" t="s">
        <v>576</v>
      </c>
      <c r="AA68" s="219" t="s">
        <v>576</v>
      </c>
      <c r="AB68" s="219" t="s">
        <v>576</v>
      </c>
      <c r="AC68" s="219">
        <v>0</v>
      </c>
      <c r="AD68" s="219" t="s">
        <v>576</v>
      </c>
      <c r="AE68" s="219" t="s">
        <v>576</v>
      </c>
      <c r="AF68" s="219" t="s">
        <v>576</v>
      </c>
      <c r="AG68" s="219">
        <f t="shared" ref="AG68" si="9">IF(I68="нд",0,I68)+IF(M68="нд",0,M68)+IF(Q68="нд",0,Q68)+IF(U68="нд",0,U68)+IF(Y68="нд",0,Y68)+IF(AC68="нд",0,AC68)</f>
        <v>0</v>
      </c>
      <c r="AH68" s="220">
        <f t="shared" ref="AH68" si="10">IF(K68="нд",0,K68)+IF(O68="нд",0,O68)+IF(S68="нд",0,S68)+IF(W68="нд",0,W68)+IF(AA68="нд",0,AA68)+IF(AE68="нд",0,AE68)</f>
        <v>0</v>
      </c>
      <c r="AI68" s="371"/>
    </row>
    <row r="69" spans="1:35" ht="35.25" customHeight="1" x14ac:dyDescent="0.25">
      <c r="A69" s="134" t="s">
        <v>54</v>
      </c>
      <c r="B69" s="135" t="s">
        <v>386</v>
      </c>
      <c r="C69" s="219">
        <v>87.759389420000005</v>
      </c>
      <c r="D69" s="219">
        <f t="shared" si="7"/>
        <v>23.899516169999998</v>
      </c>
      <c r="E69" s="219">
        <v>19.5623</v>
      </c>
      <c r="F69" s="219">
        <f t="shared" ref="F69:AH69" si="11">F70</f>
        <v>76.580389420000003</v>
      </c>
      <c r="G69" s="219">
        <f t="shared" si="11"/>
        <v>72.243173249999998</v>
      </c>
      <c r="H69" s="219" t="str">
        <f t="shared" si="11"/>
        <v>нд</v>
      </c>
      <c r="I69" s="219">
        <f t="shared" si="11"/>
        <v>4.3771111200000004</v>
      </c>
      <c r="J69" s="219" t="s">
        <v>576</v>
      </c>
      <c r="K69" s="219">
        <f t="shared" si="11"/>
        <v>4.3372161699999996</v>
      </c>
      <c r="L69" s="219" t="s">
        <v>576</v>
      </c>
      <c r="M69" s="219">
        <f t="shared" si="11"/>
        <v>17.33306705</v>
      </c>
      <c r="N69" s="219" t="s">
        <v>576</v>
      </c>
      <c r="O69" s="219" t="s">
        <v>576</v>
      </c>
      <c r="P69" s="219" t="s">
        <v>576</v>
      </c>
      <c r="Q69" s="219">
        <f t="shared" si="11"/>
        <v>18.884891929999998</v>
      </c>
      <c r="R69" s="219" t="s">
        <v>576</v>
      </c>
      <c r="S69" s="219" t="s">
        <v>576</v>
      </c>
      <c r="T69" s="219" t="s">
        <v>576</v>
      </c>
      <c r="U69" s="219">
        <f t="shared" si="11"/>
        <v>14.61768663</v>
      </c>
      <c r="V69" s="219" t="s">
        <v>576</v>
      </c>
      <c r="W69" s="219" t="s">
        <v>576</v>
      </c>
      <c r="X69" s="219" t="s">
        <v>576</v>
      </c>
      <c r="Y69" s="219">
        <f t="shared" si="11"/>
        <v>4.6328166600000005</v>
      </c>
      <c r="Z69" s="219" t="s">
        <v>576</v>
      </c>
      <c r="AA69" s="219" t="s">
        <v>576</v>
      </c>
      <c r="AB69" s="219" t="s">
        <v>576</v>
      </c>
      <c r="AC69" s="219">
        <f t="shared" si="11"/>
        <v>16.734816030000001</v>
      </c>
      <c r="AD69" s="219" t="s">
        <v>576</v>
      </c>
      <c r="AE69" s="219" t="s">
        <v>576</v>
      </c>
      <c r="AF69" s="219" t="s">
        <v>576</v>
      </c>
      <c r="AG69" s="219">
        <f t="shared" si="11"/>
        <v>76.580389420000003</v>
      </c>
      <c r="AH69" s="219">
        <f t="shared" si="11"/>
        <v>4.3372161699999996</v>
      </c>
      <c r="AI69" s="371"/>
    </row>
    <row r="70" spans="1:35" x14ac:dyDescent="0.25">
      <c r="A70" s="134" t="s">
        <v>387</v>
      </c>
      <c r="B70" s="138" t="s">
        <v>388</v>
      </c>
      <c r="C70" s="219">
        <v>87.759389420000005</v>
      </c>
      <c r="D70" s="219">
        <f t="shared" si="7"/>
        <v>23.899516169999998</v>
      </c>
      <c r="E70" s="219">
        <v>19.5623</v>
      </c>
      <c r="F70" s="219">
        <v>76.580389420000003</v>
      </c>
      <c r="G70" s="219">
        <f t="shared" si="8"/>
        <v>72.243173249999998</v>
      </c>
      <c r="H70" s="219" t="s">
        <v>576</v>
      </c>
      <c r="I70" s="219">
        <v>4.3771111200000004</v>
      </c>
      <c r="J70" s="219" t="s">
        <v>576</v>
      </c>
      <c r="K70" s="219">
        <v>4.3372161699999996</v>
      </c>
      <c r="L70" s="219" t="s">
        <v>576</v>
      </c>
      <c r="M70" s="219">
        <v>17.33306705</v>
      </c>
      <c r="N70" s="219" t="s">
        <v>576</v>
      </c>
      <c r="O70" s="219" t="s">
        <v>576</v>
      </c>
      <c r="P70" s="219" t="s">
        <v>576</v>
      </c>
      <c r="Q70" s="219">
        <v>18.884891929999998</v>
      </c>
      <c r="R70" s="219" t="s">
        <v>576</v>
      </c>
      <c r="S70" s="219" t="s">
        <v>576</v>
      </c>
      <c r="T70" s="219" t="s">
        <v>576</v>
      </c>
      <c r="U70" s="219">
        <v>14.61768663</v>
      </c>
      <c r="V70" s="219" t="s">
        <v>576</v>
      </c>
      <c r="W70" s="219" t="s">
        <v>576</v>
      </c>
      <c r="X70" s="219" t="s">
        <v>576</v>
      </c>
      <c r="Y70" s="219">
        <v>4.6328166600000005</v>
      </c>
      <c r="Z70" s="219" t="s">
        <v>576</v>
      </c>
      <c r="AA70" s="219" t="s">
        <v>576</v>
      </c>
      <c r="AB70" s="219" t="s">
        <v>576</v>
      </c>
      <c r="AC70" s="219">
        <v>16.734816030000001</v>
      </c>
      <c r="AD70" s="219" t="s">
        <v>576</v>
      </c>
      <c r="AE70" s="219" t="s">
        <v>576</v>
      </c>
      <c r="AF70" s="219" t="s">
        <v>576</v>
      </c>
      <c r="AG70" s="219">
        <f t="shared" ref="AG70" si="12">IF(I70="нд",0,I70)+IF(M70="нд",0,M70)+IF(Q70="нд",0,Q70)+IF(U70="нд",0,U70)+IF(Y70="нд",0,Y70)+IF(AC70="нд",0,AC70)</f>
        <v>76.580389420000003</v>
      </c>
      <c r="AH70" s="220">
        <f t="shared" ref="AH70" si="13">IF(K70="нд",0,K70)+IF(O70="нд",0,O70)+IF(S70="нд",0,S70)+IF(W70="нд",0,W70)+IF(AA70="нд",0,AA70)+IF(AE70="нд",0,AE70)</f>
        <v>4.3372161699999996</v>
      </c>
      <c r="AI70" s="371"/>
    </row>
    <row r="71" spans="1:35" x14ac:dyDescent="0.25">
      <c r="A71" s="134" t="s">
        <v>389</v>
      </c>
      <c r="B71" s="138" t="s">
        <v>346</v>
      </c>
      <c r="C71" s="219" t="s">
        <v>576</v>
      </c>
      <c r="D71" s="219" t="s">
        <v>576</v>
      </c>
      <c r="E71" s="219" t="s">
        <v>576</v>
      </c>
      <c r="F71" s="219" t="s">
        <v>576</v>
      </c>
      <c r="G71" s="219" t="s">
        <v>576</v>
      </c>
      <c r="H71" s="219" t="s">
        <v>576</v>
      </c>
      <c r="I71" s="219" t="s">
        <v>576</v>
      </c>
      <c r="J71" s="219" t="s">
        <v>576</v>
      </c>
      <c r="K71" s="219" t="s">
        <v>576</v>
      </c>
      <c r="L71" s="219" t="s">
        <v>576</v>
      </c>
      <c r="M71" s="219" t="s">
        <v>576</v>
      </c>
      <c r="N71" s="219" t="s">
        <v>576</v>
      </c>
      <c r="O71" s="219" t="s">
        <v>576</v>
      </c>
      <c r="P71" s="219" t="s">
        <v>576</v>
      </c>
      <c r="Q71" s="219" t="s">
        <v>576</v>
      </c>
      <c r="R71" s="219" t="s">
        <v>576</v>
      </c>
      <c r="S71" s="219" t="s">
        <v>576</v>
      </c>
      <c r="T71" s="219" t="s">
        <v>576</v>
      </c>
      <c r="U71" s="219" t="s">
        <v>576</v>
      </c>
      <c r="V71" s="219" t="s">
        <v>576</v>
      </c>
      <c r="W71" s="219" t="s">
        <v>576</v>
      </c>
      <c r="X71" s="219" t="s">
        <v>576</v>
      </c>
      <c r="Y71" s="219" t="s">
        <v>576</v>
      </c>
      <c r="Z71" s="219" t="s">
        <v>576</v>
      </c>
      <c r="AA71" s="219" t="s">
        <v>576</v>
      </c>
      <c r="AB71" s="219" t="s">
        <v>576</v>
      </c>
      <c r="AC71" s="219" t="s">
        <v>576</v>
      </c>
      <c r="AD71" s="219" t="s">
        <v>576</v>
      </c>
      <c r="AE71" s="219" t="s">
        <v>576</v>
      </c>
      <c r="AF71" s="219" t="s">
        <v>576</v>
      </c>
      <c r="AG71" s="219" t="s">
        <v>576</v>
      </c>
      <c r="AH71" s="220" t="s">
        <v>576</v>
      </c>
      <c r="AI71" s="371"/>
    </row>
    <row r="72" spans="1:35" x14ac:dyDescent="0.25">
      <c r="A72" s="134" t="s">
        <v>390</v>
      </c>
      <c r="B72" s="135" t="s">
        <v>347</v>
      </c>
      <c r="C72" s="221" t="s">
        <v>576</v>
      </c>
      <c r="D72" s="219" t="s">
        <v>576</v>
      </c>
      <c r="E72" s="219" t="s">
        <v>576</v>
      </c>
      <c r="F72" s="219" t="s">
        <v>576</v>
      </c>
      <c r="G72" s="219" t="s">
        <v>576</v>
      </c>
      <c r="H72" s="219" t="s">
        <v>576</v>
      </c>
      <c r="I72" s="219" t="s">
        <v>576</v>
      </c>
      <c r="J72" s="219" t="s">
        <v>576</v>
      </c>
      <c r="K72" s="219" t="s">
        <v>576</v>
      </c>
      <c r="L72" s="219" t="s">
        <v>576</v>
      </c>
      <c r="M72" s="219" t="s">
        <v>576</v>
      </c>
      <c r="N72" s="219" t="s">
        <v>576</v>
      </c>
      <c r="O72" s="219" t="s">
        <v>576</v>
      </c>
      <c r="P72" s="219" t="s">
        <v>576</v>
      </c>
      <c r="Q72" s="219" t="s">
        <v>576</v>
      </c>
      <c r="R72" s="219" t="s">
        <v>576</v>
      </c>
      <c r="S72" s="219" t="s">
        <v>576</v>
      </c>
      <c r="T72" s="219" t="s">
        <v>576</v>
      </c>
      <c r="U72" s="219" t="s">
        <v>576</v>
      </c>
      <c r="V72" s="219" t="s">
        <v>576</v>
      </c>
      <c r="W72" s="219" t="s">
        <v>576</v>
      </c>
      <c r="X72" s="219" t="s">
        <v>576</v>
      </c>
      <c r="Y72" s="219" t="s">
        <v>576</v>
      </c>
      <c r="Z72" s="219" t="s">
        <v>576</v>
      </c>
      <c r="AA72" s="219" t="s">
        <v>576</v>
      </c>
      <c r="AB72" s="219" t="s">
        <v>576</v>
      </c>
      <c r="AC72" s="219" t="s">
        <v>576</v>
      </c>
      <c r="AD72" s="219" t="s">
        <v>576</v>
      </c>
      <c r="AE72" s="219" t="s">
        <v>576</v>
      </c>
      <c r="AF72" s="219" t="s">
        <v>576</v>
      </c>
      <c r="AG72" s="219" t="s">
        <v>576</v>
      </c>
      <c r="AH72" s="220" t="s">
        <v>576</v>
      </c>
      <c r="AI72" s="371"/>
    </row>
    <row r="73" spans="1:35" x14ac:dyDescent="0.25">
      <c r="A73" s="134" t="s">
        <v>391</v>
      </c>
      <c r="B73" s="138" t="s">
        <v>348</v>
      </c>
      <c r="C73" s="221" t="s">
        <v>576</v>
      </c>
      <c r="D73" s="219" t="s">
        <v>576</v>
      </c>
      <c r="E73" s="219" t="s">
        <v>576</v>
      </c>
      <c r="F73" s="219" t="s">
        <v>576</v>
      </c>
      <c r="G73" s="219" t="s">
        <v>576</v>
      </c>
      <c r="H73" s="219" t="s">
        <v>576</v>
      </c>
      <c r="I73" s="219" t="s">
        <v>576</v>
      </c>
      <c r="J73" s="219" t="s">
        <v>576</v>
      </c>
      <c r="K73" s="219" t="s">
        <v>576</v>
      </c>
      <c r="L73" s="219" t="s">
        <v>576</v>
      </c>
      <c r="M73" s="219" t="s">
        <v>576</v>
      </c>
      <c r="N73" s="219" t="s">
        <v>576</v>
      </c>
      <c r="O73" s="219" t="s">
        <v>576</v>
      </c>
      <c r="P73" s="219" t="s">
        <v>576</v>
      </c>
      <c r="Q73" s="219" t="s">
        <v>576</v>
      </c>
      <c r="R73" s="219" t="s">
        <v>576</v>
      </c>
      <c r="S73" s="219" t="s">
        <v>576</v>
      </c>
      <c r="T73" s="219" t="s">
        <v>576</v>
      </c>
      <c r="U73" s="219" t="s">
        <v>576</v>
      </c>
      <c r="V73" s="219" t="s">
        <v>576</v>
      </c>
      <c r="W73" s="219" t="s">
        <v>576</v>
      </c>
      <c r="X73" s="219" t="s">
        <v>576</v>
      </c>
      <c r="Y73" s="219" t="s">
        <v>576</v>
      </c>
      <c r="Z73" s="219" t="s">
        <v>576</v>
      </c>
      <c r="AA73" s="219" t="s">
        <v>576</v>
      </c>
      <c r="AB73" s="219" t="s">
        <v>576</v>
      </c>
      <c r="AC73" s="219" t="s">
        <v>576</v>
      </c>
      <c r="AD73" s="219" t="s">
        <v>576</v>
      </c>
      <c r="AE73" s="219" t="s">
        <v>576</v>
      </c>
      <c r="AF73" s="219" t="s">
        <v>576</v>
      </c>
      <c r="AG73" s="219" t="s">
        <v>576</v>
      </c>
      <c r="AH73" s="220" t="s">
        <v>576</v>
      </c>
      <c r="AI73" s="371"/>
    </row>
    <row r="74" spans="1:35" x14ac:dyDescent="0.25">
      <c r="A74" s="134" t="s">
        <v>392</v>
      </c>
      <c r="B74" s="138" t="s">
        <v>393</v>
      </c>
      <c r="C74" s="221" t="s">
        <v>576</v>
      </c>
      <c r="D74" s="219" t="s">
        <v>576</v>
      </c>
      <c r="E74" s="219" t="s">
        <v>576</v>
      </c>
      <c r="F74" s="219" t="s">
        <v>576</v>
      </c>
      <c r="G74" s="219" t="s">
        <v>576</v>
      </c>
      <c r="H74" s="219" t="s">
        <v>576</v>
      </c>
      <c r="I74" s="219" t="s">
        <v>576</v>
      </c>
      <c r="J74" s="219" t="s">
        <v>576</v>
      </c>
      <c r="K74" s="219" t="s">
        <v>576</v>
      </c>
      <c r="L74" s="219" t="s">
        <v>576</v>
      </c>
      <c r="M74" s="219" t="s">
        <v>576</v>
      </c>
      <c r="N74" s="219" t="s">
        <v>576</v>
      </c>
      <c r="O74" s="219" t="s">
        <v>576</v>
      </c>
      <c r="P74" s="219" t="s">
        <v>576</v>
      </c>
      <c r="Q74" s="219" t="s">
        <v>576</v>
      </c>
      <c r="R74" s="219" t="s">
        <v>576</v>
      </c>
      <c r="S74" s="219" t="s">
        <v>576</v>
      </c>
      <c r="T74" s="219" t="s">
        <v>576</v>
      </c>
      <c r="U74" s="219" t="s">
        <v>576</v>
      </c>
      <c r="V74" s="219" t="s">
        <v>576</v>
      </c>
      <c r="W74" s="219" t="s">
        <v>576</v>
      </c>
      <c r="X74" s="219" t="s">
        <v>576</v>
      </c>
      <c r="Y74" s="219" t="s">
        <v>576</v>
      </c>
      <c r="Z74" s="219" t="s">
        <v>576</v>
      </c>
      <c r="AA74" s="219" t="s">
        <v>576</v>
      </c>
      <c r="AB74" s="219" t="s">
        <v>576</v>
      </c>
      <c r="AC74" s="219" t="s">
        <v>576</v>
      </c>
      <c r="AD74" s="219" t="s">
        <v>576</v>
      </c>
      <c r="AE74" s="219" t="s">
        <v>576</v>
      </c>
      <c r="AF74" s="219" t="s">
        <v>576</v>
      </c>
      <c r="AG74" s="219" t="s">
        <v>576</v>
      </c>
      <c r="AH74" s="220" t="s">
        <v>576</v>
      </c>
      <c r="AI74" s="371"/>
    </row>
    <row r="75" spans="1:35" x14ac:dyDescent="0.25">
      <c r="A75" s="134" t="s">
        <v>394</v>
      </c>
      <c r="B75" s="138" t="s">
        <v>352</v>
      </c>
      <c r="C75" s="221" t="s">
        <v>576</v>
      </c>
      <c r="D75" s="219" t="s">
        <v>576</v>
      </c>
      <c r="E75" s="219" t="s">
        <v>576</v>
      </c>
      <c r="F75" s="219" t="s">
        <v>576</v>
      </c>
      <c r="G75" s="219" t="s">
        <v>576</v>
      </c>
      <c r="H75" s="219" t="s">
        <v>576</v>
      </c>
      <c r="I75" s="219" t="s">
        <v>576</v>
      </c>
      <c r="J75" s="219" t="s">
        <v>576</v>
      </c>
      <c r="K75" s="219" t="s">
        <v>576</v>
      </c>
      <c r="L75" s="219" t="s">
        <v>576</v>
      </c>
      <c r="M75" s="219" t="s">
        <v>576</v>
      </c>
      <c r="N75" s="219" t="s">
        <v>576</v>
      </c>
      <c r="O75" s="219" t="s">
        <v>576</v>
      </c>
      <c r="P75" s="219" t="s">
        <v>576</v>
      </c>
      <c r="Q75" s="219" t="s">
        <v>576</v>
      </c>
      <c r="R75" s="219" t="s">
        <v>576</v>
      </c>
      <c r="S75" s="219" t="s">
        <v>576</v>
      </c>
      <c r="T75" s="219" t="s">
        <v>576</v>
      </c>
      <c r="U75" s="219" t="s">
        <v>576</v>
      </c>
      <c r="V75" s="219" t="s">
        <v>576</v>
      </c>
      <c r="W75" s="219" t="s">
        <v>576</v>
      </c>
      <c r="X75" s="219" t="s">
        <v>576</v>
      </c>
      <c r="Y75" s="219" t="s">
        <v>576</v>
      </c>
      <c r="Z75" s="219" t="s">
        <v>576</v>
      </c>
      <c r="AA75" s="219" t="s">
        <v>576</v>
      </c>
      <c r="AB75" s="219" t="s">
        <v>576</v>
      </c>
      <c r="AC75" s="219" t="s">
        <v>576</v>
      </c>
      <c r="AD75" s="219" t="s">
        <v>576</v>
      </c>
      <c r="AE75" s="219" t="s">
        <v>576</v>
      </c>
      <c r="AF75" s="219" t="s">
        <v>576</v>
      </c>
      <c r="AG75" s="219" t="s">
        <v>576</v>
      </c>
      <c r="AH75" s="220" t="s">
        <v>576</v>
      </c>
      <c r="AI75" s="371"/>
    </row>
    <row r="76" spans="1:35" x14ac:dyDescent="0.25">
      <c r="A76" s="134" t="s">
        <v>395</v>
      </c>
      <c r="B76" s="138" t="s">
        <v>396</v>
      </c>
      <c r="C76" s="221" t="s">
        <v>576</v>
      </c>
      <c r="D76" s="219" t="s">
        <v>576</v>
      </c>
      <c r="E76" s="219" t="s">
        <v>576</v>
      </c>
      <c r="F76" s="219" t="s">
        <v>576</v>
      </c>
      <c r="G76" s="219" t="s">
        <v>576</v>
      </c>
      <c r="H76" s="219" t="s">
        <v>576</v>
      </c>
      <c r="I76" s="219" t="s">
        <v>576</v>
      </c>
      <c r="J76" s="219" t="s">
        <v>576</v>
      </c>
      <c r="K76" s="219" t="s">
        <v>576</v>
      </c>
      <c r="L76" s="219" t="s">
        <v>576</v>
      </c>
      <c r="M76" s="219" t="s">
        <v>576</v>
      </c>
      <c r="N76" s="219" t="s">
        <v>576</v>
      </c>
      <c r="O76" s="219" t="s">
        <v>576</v>
      </c>
      <c r="P76" s="219" t="s">
        <v>576</v>
      </c>
      <c r="Q76" s="219" t="s">
        <v>576</v>
      </c>
      <c r="R76" s="219" t="s">
        <v>576</v>
      </c>
      <c r="S76" s="219" t="s">
        <v>576</v>
      </c>
      <c r="T76" s="219" t="s">
        <v>576</v>
      </c>
      <c r="U76" s="219" t="s">
        <v>576</v>
      </c>
      <c r="V76" s="219" t="s">
        <v>576</v>
      </c>
      <c r="W76" s="219" t="s">
        <v>576</v>
      </c>
      <c r="X76" s="219" t="s">
        <v>576</v>
      </c>
      <c r="Y76" s="219" t="s">
        <v>576</v>
      </c>
      <c r="Z76" s="219" t="s">
        <v>576</v>
      </c>
      <c r="AA76" s="219" t="s">
        <v>576</v>
      </c>
      <c r="AB76" s="219" t="s">
        <v>576</v>
      </c>
      <c r="AC76" s="219" t="s">
        <v>576</v>
      </c>
      <c r="AD76" s="219" t="s">
        <v>576</v>
      </c>
      <c r="AE76" s="219" t="s">
        <v>576</v>
      </c>
      <c r="AF76" s="219" t="s">
        <v>576</v>
      </c>
      <c r="AG76" s="219" t="s">
        <v>576</v>
      </c>
      <c r="AH76" s="220" t="s">
        <v>576</v>
      </c>
      <c r="AI76" s="371"/>
    </row>
    <row r="77" spans="1:35" x14ac:dyDescent="0.25">
      <c r="A77" s="134" t="s">
        <v>397</v>
      </c>
      <c r="B77" s="135" t="s">
        <v>362</v>
      </c>
      <c r="C77" s="221" t="s">
        <v>576</v>
      </c>
      <c r="D77" s="219" t="s">
        <v>576</v>
      </c>
      <c r="E77" s="219" t="s">
        <v>576</v>
      </c>
      <c r="F77" s="219" t="s">
        <v>576</v>
      </c>
      <c r="G77" s="219" t="s">
        <v>576</v>
      </c>
      <c r="H77" s="219" t="s">
        <v>576</v>
      </c>
      <c r="I77" s="219" t="s">
        <v>576</v>
      </c>
      <c r="J77" s="219" t="s">
        <v>576</v>
      </c>
      <c r="K77" s="219" t="s">
        <v>576</v>
      </c>
      <c r="L77" s="219" t="s">
        <v>576</v>
      </c>
      <c r="M77" s="219" t="s">
        <v>576</v>
      </c>
      <c r="N77" s="219" t="s">
        <v>576</v>
      </c>
      <c r="O77" s="219" t="s">
        <v>576</v>
      </c>
      <c r="P77" s="219" t="s">
        <v>576</v>
      </c>
      <c r="Q77" s="219" t="s">
        <v>576</v>
      </c>
      <c r="R77" s="219" t="s">
        <v>576</v>
      </c>
      <c r="S77" s="219" t="s">
        <v>576</v>
      </c>
      <c r="T77" s="219" t="s">
        <v>576</v>
      </c>
      <c r="U77" s="219" t="s">
        <v>576</v>
      </c>
      <c r="V77" s="219" t="s">
        <v>576</v>
      </c>
      <c r="W77" s="219" t="s">
        <v>576</v>
      </c>
      <c r="X77" s="219" t="s">
        <v>576</v>
      </c>
      <c r="Y77" s="219" t="s">
        <v>576</v>
      </c>
      <c r="Z77" s="219" t="s">
        <v>576</v>
      </c>
      <c r="AA77" s="219" t="s">
        <v>576</v>
      </c>
      <c r="AB77" s="219" t="s">
        <v>576</v>
      </c>
      <c r="AC77" s="219" t="s">
        <v>576</v>
      </c>
      <c r="AD77" s="219" t="s">
        <v>576</v>
      </c>
      <c r="AE77" s="219" t="s">
        <v>576</v>
      </c>
      <c r="AF77" s="219" t="s">
        <v>576</v>
      </c>
      <c r="AG77" s="219" t="s">
        <v>576</v>
      </c>
      <c r="AH77" s="220" t="s">
        <v>576</v>
      </c>
      <c r="AI77" s="371"/>
    </row>
    <row r="78" spans="1:35" x14ac:dyDescent="0.25">
      <c r="A78" s="134" t="s">
        <v>398</v>
      </c>
      <c r="B78" s="138" t="s">
        <v>364</v>
      </c>
      <c r="C78" s="221" t="s">
        <v>576</v>
      </c>
      <c r="D78" s="219" t="s">
        <v>576</v>
      </c>
      <c r="E78" s="219" t="s">
        <v>576</v>
      </c>
      <c r="F78" s="219" t="s">
        <v>576</v>
      </c>
      <c r="G78" s="219" t="s">
        <v>576</v>
      </c>
      <c r="H78" s="219" t="s">
        <v>576</v>
      </c>
      <c r="I78" s="219" t="s">
        <v>576</v>
      </c>
      <c r="J78" s="219" t="s">
        <v>576</v>
      </c>
      <c r="K78" s="219" t="s">
        <v>576</v>
      </c>
      <c r="L78" s="219" t="s">
        <v>576</v>
      </c>
      <c r="M78" s="219" t="s">
        <v>576</v>
      </c>
      <c r="N78" s="219" t="s">
        <v>576</v>
      </c>
      <c r="O78" s="219" t="s">
        <v>576</v>
      </c>
      <c r="P78" s="219" t="s">
        <v>576</v>
      </c>
      <c r="Q78" s="219" t="s">
        <v>576</v>
      </c>
      <c r="R78" s="219" t="s">
        <v>576</v>
      </c>
      <c r="S78" s="219" t="s">
        <v>576</v>
      </c>
      <c r="T78" s="219" t="s">
        <v>576</v>
      </c>
      <c r="U78" s="219" t="s">
        <v>576</v>
      </c>
      <c r="V78" s="219" t="s">
        <v>576</v>
      </c>
      <c r="W78" s="219" t="s">
        <v>576</v>
      </c>
      <c r="X78" s="219" t="s">
        <v>576</v>
      </c>
      <c r="Y78" s="219" t="s">
        <v>576</v>
      </c>
      <c r="Z78" s="219" t="s">
        <v>576</v>
      </c>
      <c r="AA78" s="219" t="s">
        <v>576</v>
      </c>
      <c r="AB78" s="219" t="s">
        <v>576</v>
      </c>
      <c r="AC78" s="219" t="s">
        <v>576</v>
      </c>
      <c r="AD78" s="219" t="s">
        <v>576</v>
      </c>
      <c r="AE78" s="219" t="s">
        <v>576</v>
      </c>
      <c r="AF78" s="219" t="s">
        <v>576</v>
      </c>
      <c r="AG78" s="219" t="s">
        <v>576</v>
      </c>
      <c r="AH78" s="220" t="s">
        <v>576</v>
      </c>
      <c r="AI78" s="371"/>
    </row>
    <row r="79" spans="1:35" ht="17.25" x14ac:dyDescent="0.25">
      <c r="A79" s="134" t="s">
        <v>399</v>
      </c>
      <c r="B79" s="138" t="s">
        <v>366</v>
      </c>
      <c r="C79" s="221" t="s">
        <v>576</v>
      </c>
      <c r="D79" s="219" t="s">
        <v>576</v>
      </c>
      <c r="E79" s="219" t="s">
        <v>576</v>
      </c>
      <c r="F79" s="219" t="s">
        <v>576</v>
      </c>
      <c r="G79" s="219" t="s">
        <v>576</v>
      </c>
      <c r="H79" s="219" t="s">
        <v>576</v>
      </c>
      <c r="I79" s="219" t="s">
        <v>576</v>
      </c>
      <c r="J79" s="219" t="s">
        <v>576</v>
      </c>
      <c r="K79" s="219" t="s">
        <v>576</v>
      </c>
      <c r="L79" s="219" t="s">
        <v>576</v>
      </c>
      <c r="M79" s="219" t="s">
        <v>576</v>
      </c>
      <c r="N79" s="219" t="s">
        <v>576</v>
      </c>
      <c r="O79" s="219" t="s">
        <v>576</v>
      </c>
      <c r="P79" s="219" t="s">
        <v>576</v>
      </c>
      <c r="Q79" s="219" t="s">
        <v>576</v>
      </c>
      <c r="R79" s="219" t="s">
        <v>576</v>
      </c>
      <c r="S79" s="219" t="s">
        <v>576</v>
      </c>
      <c r="T79" s="219" t="s">
        <v>576</v>
      </c>
      <c r="U79" s="219" t="s">
        <v>576</v>
      </c>
      <c r="V79" s="219" t="s">
        <v>576</v>
      </c>
      <c r="W79" s="219" t="s">
        <v>576</v>
      </c>
      <c r="X79" s="219" t="s">
        <v>576</v>
      </c>
      <c r="Y79" s="219" t="s">
        <v>576</v>
      </c>
      <c r="Z79" s="219" t="s">
        <v>576</v>
      </c>
      <c r="AA79" s="219" t="s">
        <v>576</v>
      </c>
      <c r="AB79" s="219" t="s">
        <v>576</v>
      </c>
      <c r="AC79" s="219" t="s">
        <v>576</v>
      </c>
      <c r="AD79" s="219" t="s">
        <v>576</v>
      </c>
      <c r="AE79" s="219" t="s">
        <v>576</v>
      </c>
      <c r="AF79" s="219" t="s">
        <v>576</v>
      </c>
      <c r="AG79" s="219" t="s">
        <v>576</v>
      </c>
      <c r="AH79" s="220" t="s">
        <v>576</v>
      </c>
      <c r="AI79" s="371"/>
    </row>
    <row r="80" spans="1:35" x14ac:dyDescent="0.25">
      <c r="A80" s="134" t="s">
        <v>579</v>
      </c>
      <c r="B80" s="138" t="s">
        <v>584</v>
      </c>
      <c r="C80" s="227">
        <v>0</v>
      </c>
      <c r="D80" s="224">
        <f t="shared" ref="D80:D84" si="14">SUM(E80,AH80)</f>
        <v>0</v>
      </c>
      <c r="E80" s="224">
        <v>0</v>
      </c>
      <c r="F80" s="224">
        <v>0</v>
      </c>
      <c r="G80" s="224">
        <f t="shared" ref="G80:G84" si="15">F80-K80</f>
        <v>0</v>
      </c>
      <c r="H80" s="224" t="s">
        <v>576</v>
      </c>
      <c r="I80" s="224">
        <v>0</v>
      </c>
      <c r="J80" s="224" t="s">
        <v>576</v>
      </c>
      <c r="K80" s="224">
        <v>0</v>
      </c>
      <c r="L80" s="224" t="s">
        <v>576</v>
      </c>
      <c r="M80" s="224">
        <v>0</v>
      </c>
      <c r="N80" s="224" t="s">
        <v>576</v>
      </c>
      <c r="O80" s="224" t="s">
        <v>576</v>
      </c>
      <c r="P80" s="224" t="s">
        <v>576</v>
      </c>
      <c r="Q80" s="224">
        <v>0</v>
      </c>
      <c r="R80" s="224" t="s">
        <v>576</v>
      </c>
      <c r="S80" s="224" t="s">
        <v>576</v>
      </c>
      <c r="T80" s="224" t="s">
        <v>576</v>
      </c>
      <c r="U80" s="224">
        <v>0</v>
      </c>
      <c r="V80" s="224" t="s">
        <v>576</v>
      </c>
      <c r="W80" s="224" t="s">
        <v>576</v>
      </c>
      <c r="X80" s="224" t="s">
        <v>576</v>
      </c>
      <c r="Y80" s="224">
        <v>0</v>
      </c>
      <c r="Z80" s="224" t="s">
        <v>576</v>
      </c>
      <c r="AA80" s="224" t="s">
        <v>576</v>
      </c>
      <c r="AB80" s="224" t="s">
        <v>576</v>
      </c>
      <c r="AC80" s="224">
        <v>0</v>
      </c>
      <c r="AD80" s="224" t="s">
        <v>576</v>
      </c>
      <c r="AE80" s="224" t="s">
        <v>576</v>
      </c>
      <c r="AF80" s="224" t="s">
        <v>576</v>
      </c>
      <c r="AG80" s="224">
        <f t="shared" ref="AG80:AG84" si="16">IF(I80="нд",0,I80)+IF(M80="нд",0,M80)+IF(Q80="нд",0,Q80)+IF(U80="нд",0,U80)+IF(Y80="нд",0,Y80)+IF(AC80="нд",0,AC80)</f>
        <v>0</v>
      </c>
      <c r="AH80" s="225">
        <f t="shared" ref="AH80:AH84" si="17">IF(K80="нд",0,K80)+IF(O80="нд",0,O80)+IF(S80="нд",0,S80)+IF(W80="нд",0,W80)+IF(AA80="нд",0,AA80)+IF(AE80="нд",0,AE80)</f>
        <v>0</v>
      </c>
      <c r="AI80" s="371"/>
    </row>
    <row r="81" spans="1:35" x14ac:dyDescent="0.25">
      <c r="A81" s="134" t="s">
        <v>580</v>
      </c>
      <c r="B81" s="138" t="s">
        <v>585</v>
      </c>
      <c r="C81" s="227">
        <v>61</v>
      </c>
      <c r="D81" s="224">
        <f t="shared" si="14"/>
        <v>21</v>
      </c>
      <c r="E81" s="224">
        <v>16</v>
      </c>
      <c r="F81" s="224">
        <v>45</v>
      </c>
      <c r="G81" s="224">
        <f t="shared" si="15"/>
        <v>40</v>
      </c>
      <c r="H81" s="224" t="s">
        <v>576</v>
      </c>
      <c r="I81" s="224">
        <v>4</v>
      </c>
      <c r="J81" s="224" t="s">
        <v>576</v>
      </c>
      <c r="K81" s="224">
        <v>5</v>
      </c>
      <c r="L81" s="224" t="s">
        <v>576</v>
      </c>
      <c r="M81" s="224">
        <v>11</v>
      </c>
      <c r="N81" s="224" t="s">
        <v>576</v>
      </c>
      <c r="O81" s="224" t="s">
        <v>576</v>
      </c>
      <c r="P81" s="224" t="s">
        <v>576</v>
      </c>
      <c r="Q81" s="224">
        <v>11</v>
      </c>
      <c r="R81" s="224" t="s">
        <v>576</v>
      </c>
      <c r="S81" s="224" t="s">
        <v>576</v>
      </c>
      <c r="T81" s="224" t="s">
        <v>576</v>
      </c>
      <c r="U81" s="224">
        <v>7</v>
      </c>
      <c r="V81" s="224" t="s">
        <v>576</v>
      </c>
      <c r="W81" s="224" t="s">
        <v>576</v>
      </c>
      <c r="X81" s="224" t="s">
        <v>576</v>
      </c>
      <c r="Y81" s="224">
        <v>2</v>
      </c>
      <c r="Z81" s="224" t="s">
        <v>576</v>
      </c>
      <c r="AA81" s="224" t="s">
        <v>576</v>
      </c>
      <c r="AB81" s="224" t="s">
        <v>576</v>
      </c>
      <c r="AC81" s="224">
        <v>10</v>
      </c>
      <c r="AD81" s="224" t="s">
        <v>576</v>
      </c>
      <c r="AE81" s="224" t="s">
        <v>576</v>
      </c>
      <c r="AF81" s="224" t="s">
        <v>576</v>
      </c>
      <c r="AG81" s="224">
        <f t="shared" si="16"/>
        <v>45</v>
      </c>
      <c r="AH81" s="225">
        <f t="shared" si="17"/>
        <v>5</v>
      </c>
      <c r="AI81" s="371"/>
    </row>
    <row r="82" spans="1:35" x14ac:dyDescent="0.25">
      <c r="A82" s="134" t="s">
        <v>581</v>
      </c>
      <c r="B82" s="138" t="s">
        <v>586</v>
      </c>
      <c r="C82" s="227">
        <v>0</v>
      </c>
      <c r="D82" s="224">
        <f t="shared" si="14"/>
        <v>0</v>
      </c>
      <c r="E82" s="224">
        <v>0</v>
      </c>
      <c r="F82" s="224">
        <v>0</v>
      </c>
      <c r="G82" s="224">
        <f t="shared" si="15"/>
        <v>0</v>
      </c>
      <c r="H82" s="224" t="s">
        <v>576</v>
      </c>
      <c r="I82" s="224">
        <v>0</v>
      </c>
      <c r="J82" s="224" t="s">
        <v>576</v>
      </c>
      <c r="K82" s="224">
        <v>0</v>
      </c>
      <c r="L82" s="224" t="s">
        <v>576</v>
      </c>
      <c r="M82" s="224">
        <v>0</v>
      </c>
      <c r="N82" s="224" t="s">
        <v>576</v>
      </c>
      <c r="O82" s="224" t="s">
        <v>576</v>
      </c>
      <c r="P82" s="224" t="s">
        <v>576</v>
      </c>
      <c r="Q82" s="224">
        <v>0</v>
      </c>
      <c r="R82" s="224" t="s">
        <v>576</v>
      </c>
      <c r="S82" s="224" t="s">
        <v>576</v>
      </c>
      <c r="T82" s="224" t="s">
        <v>576</v>
      </c>
      <c r="U82" s="224">
        <v>0</v>
      </c>
      <c r="V82" s="224" t="s">
        <v>576</v>
      </c>
      <c r="W82" s="224" t="s">
        <v>576</v>
      </c>
      <c r="X82" s="224" t="s">
        <v>576</v>
      </c>
      <c r="Y82" s="224">
        <v>0</v>
      </c>
      <c r="Z82" s="224" t="s">
        <v>576</v>
      </c>
      <c r="AA82" s="224" t="s">
        <v>576</v>
      </c>
      <c r="AB82" s="224" t="s">
        <v>576</v>
      </c>
      <c r="AC82" s="224">
        <v>0</v>
      </c>
      <c r="AD82" s="224" t="s">
        <v>576</v>
      </c>
      <c r="AE82" s="224" t="s">
        <v>576</v>
      </c>
      <c r="AF82" s="224" t="s">
        <v>576</v>
      </c>
      <c r="AG82" s="224">
        <f t="shared" si="16"/>
        <v>0</v>
      </c>
      <c r="AH82" s="225">
        <f t="shared" si="17"/>
        <v>0</v>
      </c>
      <c r="AI82" s="371"/>
    </row>
    <row r="83" spans="1:35" x14ac:dyDescent="0.25">
      <c r="A83" s="134" t="s">
        <v>582</v>
      </c>
      <c r="B83" s="138" t="s">
        <v>587</v>
      </c>
      <c r="C83" s="227">
        <v>0</v>
      </c>
      <c r="D83" s="224">
        <f t="shared" si="14"/>
        <v>0</v>
      </c>
      <c r="E83" s="224">
        <v>0</v>
      </c>
      <c r="F83" s="224">
        <v>0</v>
      </c>
      <c r="G83" s="224">
        <f t="shared" si="15"/>
        <v>0</v>
      </c>
      <c r="H83" s="224" t="s">
        <v>576</v>
      </c>
      <c r="I83" s="224">
        <v>0</v>
      </c>
      <c r="J83" s="224" t="s">
        <v>576</v>
      </c>
      <c r="K83" s="224">
        <v>0</v>
      </c>
      <c r="L83" s="224" t="s">
        <v>576</v>
      </c>
      <c r="M83" s="224">
        <v>0</v>
      </c>
      <c r="N83" s="224" t="s">
        <v>576</v>
      </c>
      <c r="O83" s="224" t="s">
        <v>576</v>
      </c>
      <c r="P83" s="224" t="s">
        <v>576</v>
      </c>
      <c r="Q83" s="224">
        <v>0</v>
      </c>
      <c r="R83" s="224" t="s">
        <v>576</v>
      </c>
      <c r="S83" s="224" t="s">
        <v>576</v>
      </c>
      <c r="T83" s="224" t="s">
        <v>576</v>
      </c>
      <c r="U83" s="224">
        <v>0</v>
      </c>
      <c r="V83" s="224" t="s">
        <v>576</v>
      </c>
      <c r="W83" s="224" t="s">
        <v>576</v>
      </c>
      <c r="X83" s="224" t="s">
        <v>576</v>
      </c>
      <c r="Y83" s="224">
        <v>0</v>
      </c>
      <c r="Z83" s="224" t="s">
        <v>576</v>
      </c>
      <c r="AA83" s="224" t="s">
        <v>576</v>
      </c>
      <c r="AB83" s="224" t="s">
        <v>576</v>
      </c>
      <c r="AC83" s="224">
        <v>0</v>
      </c>
      <c r="AD83" s="224" t="s">
        <v>576</v>
      </c>
      <c r="AE83" s="224" t="s">
        <v>576</v>
      </c>
      <c r="AF83" s="224" t="s">
        <v>576</v>
      </c>
      <c r="AG83" s="224">
        <f t="shared" si="16"/>
        <v>0</v>
      </c>
      <c r="AH83" s="225">
        <f t="shared" si="17"/>
        <v>0</v>
      </c>
      <c r="AI83" s="371"/>
    </row>
    <row r="84" spans="1:35" x14ac:dyDescent="0.25">
      <c r="A84" s="134" t="s">
        <v>583</v>
      </c>
      <c r="B84" s="138" t="s">
        <v>588</v>
      </c>
      <c r="C84" s="227">
        <v>0</v>
      </c>
      <c r="D84" s="224">
        <f t="shared" si="14"/>
        <v>0</v>
      </c>
      <c r="E84" s="224">
        <v>0</v>
      </c>
      <c r="F84" s="224">
        <v>0</v>
      </c>
      <c r="G84" s="224">
        <f t="shared" si="15"/>
        <v>0</v>
      </c>
      <c r="H84" s="224" t="s">
        <v>576</v>
      </c>
      <c r="I84" s="224">
        <v>0</v>
      </c>
      <c r="J84" s="224" t="s">
        <v>576</v>
      </c>
      <c r="K84" s="224">
        <v>0</v>
      </c>
      <c r="L84" s="224" t="s">
        <v>576</v>
      </c>
      <c r="M84" s="224">
        <v>0</v>
      </c>
      <c r="N84" s="224" t="s">
        <v>576</v>
      </c>
      <c r="O84" s="224" t="s">
        <v>576</v>
      </c>
      <c r="P84" s="224" t="s">
        <v>576</v>
      </c>
      <c r="Q84" s="224">
        <v>0</v>
      </c>
      <c r="R84" s="224" t="s">
        <v>576</v>
      </c>
      <c r="S84" s="224" t="s">
        <v>576</v>
      </c>
      <c r="T84" s="224" t="s">
        <v>576</v>
      </c>
      <c r="U84" s="224">
        <v>0</v>
      </c>
      <c r="V84" s="224" t="s">
        <v>576</v>
      </c>
      <c r="W84" s="224" t="s">
        <v>576</v>
      </c>
      <c r="X84" s="224" t="s">
        <v>576</v>
      </c>
      <c r="Y84" s="224">
        <v>0</v>
      </c>
      <c r="Z84" s="224" t="s">
        <v>576</v>
      </c>
      <c r="AA84" s="224" t="s">
        <v>576</v>
      </c>
      <c r="AB84" s="224" t="s">
        <v>576</v>
      </c>
      <c r="AC84" s="224">
        <v>0</v>
      </c>
      <c r="AD84" s="224" t="s">
        <v>576</v>
      </c>
      <c r="AE84" s="224" t="s">
        <v>576</v>
      </c>
      <c r="AF84" s="224" t="s">
        <v>576</v>
      </c>
      <c r="AG84" s="224">
        <f t="shared" si="16"/>
        <v>0</v>
      </c>
      <c r="AH84" s="225">
        <f t="shared" si="17"/>
        <v>0</v>
      </c>
      <c r="AI84" s="371"/>
    </row>
    <row r="85" spans="1:35" x14ac:dyDescent="0.25">
      <c r="A85" s="134" t="s">
        <v>56</v>
      </c>
      <c r="B85" s="135" t="s">
        <v>400</v>
      </c>
      <c r="C85" s="219" t="s">
        <v>576</v>
      </c>
      <c r="D85" s="219" t="s">
        <v>576</v>
      </c>
      <c r="E85" s="219" t="s">
        <v>576</v>
      </c>
      <c r="F85" s="219" t="s">
        <v>576</v>
      </c>
      <c r="G85" s="219" t="s">
        <v>576</v>
      </c>
      <c r="H85" s="219" t="s">
        <v>576</v>
      </c>
      <c r="I85" s="219" t="s">
        <v>576</v>
      </c>
      <c r="J85" s="219" t="s">
        <v>576</v>
      </c>
      <c r="K85" s="219" t="s">
        <v>576</v>
      </c>
      <c r="L85" s="219" t="s">
        <v>576</v>
      </c>
      <c r="M85" s="219" t="s">
        <v>576</v>
      </c>
      <c r="N85" s="219" t="s">
        <v>576</v>
      </c>
      <c r="O85" s="219" t="s">
        <v>576</v>
      </c>
      <c r="P85" s="219" t="s">
        <v>576</v>
      </c>
      <c r="Q85" s="219" t="s">
        <v>576</v>
      </c>
      <c r="R85" s="219" t="s">
        <v>576</v>
      </c>
      <c r="S85" s="219" t="s">
        <v>576</v>
      </c>
      <c r="T85" s="219" t="s">
        <v>576</v>
      </c>
      <c r="U85" s="219" t="s">
        <v>576</v>
      </c>
      <c r="V85" s="219" t="s">
        <v>576</v>
      </c>
      <c r="W85" s="219" t="s">
        <v>576</v>
      </c>
      <c r="X85" s="219" t="s">
        <v>576</v>
      </c>
      <c r="Y85" s="219" t="s">
        <v>576</v>
      </c>
      <c r="Z85" s="219" t="s">
        <v>576</v>
      </c>
      <c r="AA85" s="219" t="s">
        <v>576</v>
      </c>
      <c r="AB85" s="219" t="s">
        <v>576</v>
      </c>
      <c r="AC85" s="219" t="s">
        <v>576</v>
      </c>
      <c r="AD85" s="219" t="s">
        <v>576</v>
      </c>
      <c r="AE85" s="219" t="s">
        <v>576</v>
      </c>
      <c r="AF85" s="219" t="s">
        <v>576</v>
      </c>
      <c r="AG85" s="219" t="s">
        <v>576</v>
      </c>
      <c r="AH85" s="220" t="s">
        <v>576</v>
      </c>
      <c r="AI85" s="371"/>
    </row>
    <row r="86" spans="1:35" x14ac:dyDescent="0.25">
      <c r="A86" s="134" t="s">
        <v>401</v>
      </c>
      <c r="B86" s="135" t="s">
        <v>402</v>
      </c>
      <c r="C86" s="222" t="s">
        <v>576</v>
      </c>
      <c r="D86" s="219" t="s">
        <v>576</v>
      </c>
      <c r="E86" s="219" t="s">
        <v>576</v>
      </c>
      <c r="F86" s="219" t="s">
        <v>576</v>
      </c>
      <c r="G86" s="219" t="s">
        <v>576</v>
      </c>
      <c r="H86" s="219" t="s">
        <v>576</v>
      </c>
      <c r="I86" s="219" t="s">
        <v>576</v>
      </c>
      <c r="J86" s="219" t="s">
        <v>576</v>
      </c>
      <c r="K86" s="219" t="s">
        <v>576</v>
      </c>
      <c r="L86" s="219" t="s">
        <v>576</v>
      </c>
      <c r="M86" s="219" t="s">
        <v>576</v>
      </c>
      <c r="N86" s="219" t="s">
        <v>576</v>
      </c>
      <c r="O86" s="219" t="s">
        <v>576</v>
      </c>
      <c r="P86" s="219" t="s">
        <v>576</v>
      </c>
      <c r="Q86" s="219" t="s">
        <v>576</v>
      </c>
      <c r="R86" s="219" t="s">
        <v>576</v>
      </c>
      <c r="S86" s="219" t="s">
        <v>576</v>
      </c>
      <c r="T86" s="219" t="s">
        <v>576</v>
      </c>
      <c r="U86" s="219" t="s">
        <v>576</v>
      </c>
      <c r="V86" s="219" t="s">
        <v>576</v>
      </c>
      <c r="W86" s="219" t="s">
        <v>576</v>
      </c>
      <c r="X86" s="219" t="s">
        <v>576</v>
      </c>
      <c r="Y86" s="219" t="s">
        <v>576</v>
      </c>
      <c r="Z86" s="219" t="s">
        <v>576</v>
      </c>
      <c r="AA86" s="219" t="s">
        <v>576</v>
      </c>
      <c r="AB86" s="219" t="s">
        <v>576</v>
      </c>
      <c r="AC86" s="219" t="s">
        <v>576</v>
      </c>
      <c r="AD86" s="219" t="s">
        <v>576</v>
      </c>
      <c r="AE86" s="219" t="s">
        <v>576</v>
      </c>
      <c r="AF86" s="219" t="s">
        <v>576</v>
      </c>
      <c r="AG86" s="219" t="s">
        <v>576</v>
      </c>
      <c r="AH86" s="220" t="s">
        <v>576</v>
      </c>
      <c r="AI86" s="371"/>
    </row>
    <row r="87" spans="1:35" x14ac:dyDescent="0.25">
      <c r="A87" s="134" t="s">
        <v>403</v>
      </c>
      <c r="B87" s="135" t="s">
        <v>347</v>
      </c>
      <c r="C87" s="222" t="s">
        <v>576</v>
      </c>
      <c r="D87" s="219" t="s">
        <v>576</v>
      </c>
      <c r="E87" s="219" t="s">
        <v>576</v>
      </c>
      <c r="F87" s="219" t="s">
        <v>576</v>
      </c>
      <c r="G87" s="219" t="s">
        <v>576</v>
      </c>
      <c r="H87" s="219" t="s">
        <v>576</v>
      </c>
      <c r="I87" s="219" t="s">
        <v>576</v>
      </c>
      <c r="J87" s="219" t="s">
        <v>576</v>
      </c>
      <c r="K87" s="219" t="s">
        <v>576</v>
      </c>
      <c r="L87" s="219" t="s">
        <v>576</v>
      </c>
      <c r="M87" s="219" t="s">
        <v>576</v>
      </c>
      <c r="N87" s="219" t="s">
        <v>576</v>
      </c>
      <c r="O87" s="219" t="s">
        <v>576</v>
      </c>
      <c r="P87" s="219" t="s">
        <v>576</v>
      </c>
      <c r="Q87" s="219" t="s">
        <v>576</v>
      </c>
      <c r="R87" s="219" t="s">
        <v>576</v>
      </c>
      <c r="S87" s="219" t="s">
        <v>576</v>
      </c>
      <c r="T87" s="219" t="s">
        <v>576</v>
      </c>
      <c r="U87" s="219" t="s">
        <v>576</v>
      </c>
      <c r="V87" s="219" t="s">
        <v>576</v>
      </c>
      <c r="W87" s="219" t="s">
        <v>576</v>
      </c>
      <c r="X87" s="219" t="s">
        <v>576</v>
      </c>
      <c r="Y87" s="219" t="s">
        <v>576</v>
      </c>
      <c r="Z87" s="219" t="s">
        <v>576</v>
      </c>
      <c r="AA87" s="219" t="s">
        <v>576</v>
      </c>
      <c r="AB87" s="219" t="s">
        <v>576</v>
      </c>
      <c r="AC87" s="219" t="s">
        <v>576</v>
      </c>
      <c r="AD87" s="219" t="s">
        <v>576</v>
      </c>
      <c r="AE87" s="219" t="s">
        <v>576</v>
      </c>
      <c r="AF87" s="219" t="s">
        <v>576</v>
      </c>
      <c r="AG87" s="219" t="s">
        <v>576</v>
      </c>
      <c r="AH87" s="220" t="s">
        <v>576</v>
      </c>
      <c r="AI87" s="371"/>
    </row>
    <row r="88" spans="1:35" x14ac:dyDescent="0.25">
      <c r="A88" s="134" t="s">
        <v>404</v>
      </c>
      <c r="B88" s="138" t="s">
        <v>348</v>
      </c>
      <c r="C88" s="222" t="s">
        <v>576</v>
      </c>
      <c r="D88" s="219" t="s">
        <v>576</v>
      </c>
      <c r="E88" s="219" t="s">
        <v>576</v>
      </c>
      <c r="F88" s="219" t="s">
        <v>576</v>
      </c>
      <c r="G88" s="219" t="s">
        <v>576</v>
      </c>
      <c r="H88" s="219" t="s">
        <v>576</v>
      </c>
      <c r="I88" s="219" t="s">
        <v>576</v>
      </c>
      <c r="J88" s="219" t="s">
        <v>576</v>
      </c>
      <c r="K88" s="219" t="s">
        <v>576</v>
      </c>
      <c r="L88" s="219" t="s">
        <v>576</v>
      </c>
      <c r="M88" s="219" t="s">
        <v>576</v>
      </c>
      <c r="N88" s="219" t="s">
        <v>576</v>
      </c>
      <c r="O88" s="219" t="s">
        <v>576</v>
      </c>
      <c r="P88" s="219" t="s">
        <v>576</v>
      </c>
      <c r="Q88" s="219" t="s">
        <v>576</v>
      </c>
      <c r="R88" s="219" t="s">
        <v>576</v>
      </c>
      <c r="S88" s="219" t="s">
        <v>576</v>
      </c>
      <c r="T88" s="219" t="s">
        <v>576</v>
      </c>
      <c r="U88" s="219" t="s">
        <v>576</v>
      </c>
      <c r="V88" s="219" t="s">
        <v>576</v>
      </c>
      <c r="W88" s="219" t="s">
        <v>576</v>
      </c>
      <c r="X88" s="219" t="s">
        <v>576</v>
      </c>
      <c r="Y88" s="219" t="s">
        <v>576</v>
      </c>
      <c r="Z88" s="219" t="s">
        <v>576</v>
      </c>
      <c r="AA88" s="219" t="s">
        <v>576</v>
      </c>
      <c r="AB88" s="219" t="s">
        <v>576</v>
      </c>
      <c r="AC88" s="219" t="s">
        <v>576</v>
      </c>
      <c r="AD88" s="219" t="s">
        <v>576</v>
      </c>
      <c r="AE88" s="219" t="s">
        <v>576</v>
      </c>
      <c r="AF88" s="219" t="s">
        <v>576</v>
      </c>
      <c r="AG88" s="219" t="s">
        <v>576</v>
      </c>
      <c r="AH88" s="220" t="s">
        <v>576</v>
      </c>
      <c r="AI88" s="371"/>
    </row>
    <row r="89" spans="1:35" x14ac:dyDescent="0.25">
      <c r="A89" s="134" t="s">
        <v>405</v>
      </c>
      <c r="B89" s="138" t="s">
        <v>352</v>
      </c>
      <c r="C89" s="222" t="s">
        <v>576</v>
      </c>
      <c r="D89" s="219" t="s">
        <v>576</v>
      </c>
      <c r="E89" s="219" t="s">
        <v>576</v>
      </c>
      <c r="F89" s="219" t="s">
        <v>576</v>
      </c>
      <c r="G89" s="219" t="s">
        <v>576</v>
      </c>
      <c r="H89" s="219" t="s">
        <v>576</v>
      </c>
      <c r="I89" s="219" t="s">
        <v>576</v>
      </c>
      <c r="J89" s="219" t="s">
        <v>576</v>
      </c>
      <c r="K89" s="219" t="s">
        <v>576</v>
      </c>
      <c r="L89" s="219" t="s">
        <v>576</v>
      </c>
      <c r="M89" s="219" t="s">
        <v>576</v>
      </c>
      <c r="N89" s="219" t="s">
        <v>576</v>
      </c>
      <c r="O89" s="219" t="s">
        <v>576</v>
      </c>
      <c r="P89" s="219" t="s">
        <v>576</v>
      </c>
      <c r="Q89" s="219" t="s">
        <v>576</v>
      </c>
      <c r="R89" s="219" t="s">
        <v>576</v>
      </c>
      <c r="S89" s="219" t="s">
        <v>576</v>
      </c>
      <c r="T89" s="219" t="s">
        <v>576</v>
      </c>
      <c r="U89" s="219" t="s">
        <v>576</v>
      </c>
      <c r="V89" s="219" t="s">
        <v>576</v>
      </c>
      <c r="W89" s="219" t="s">
        <v>576</v>
      </c>
      <c r="X89" s="219" t="s">
        <v>576</v>
      </c>
      <c r="Y89" s="219" t="s">
        <v>576</v>
      </c>
      <c r="Z89" s="219" t="s">
        <v>576</v>
      </c>
      <c r="AA89" s="219" t="s">
        <v>576</v>
      </c>
      <c r="AB89" s="219" t="s">
        <v>576</v>
      </c>
      <c r="AC89" s="219" t="s">
        <v>576</v>
      </c>
      <c r="AD89" s="219" t="s">
        <v>576</v>
      </c>
      <c r="AE89" s="219" t="s">
        <v>576</v>
      </c>
      <c r="AF89" s="219" t="s">
        <v>576</v>
      </c>
      <c r="AG89" s="219" t="s">
        <v>576</v>
      </c>
      <c r="AH89" s="220" t="s">
        <v>576</v>
      </c>
      <c r="AI89" s="371"/>
    </row>
    <row r="90" spans="1:35" x14ac:dyDescent="0.25">
      <c r="A90" s="134" t="s">
        <v>406</v>
      </c>
      <c r="B90" s="138" t="s">
        <v>396</v>
      </c>
      <c r="C90" s="221" t="s">
        <v>576</v>
      </c>
      <c r="D90" s="219" t="s">
        <v>576</v>
      </c>
      <c r="E90" s="219" t="s">
        <v>576</v>
      </c>
      <c r="F90" s="219" t="s">
        <v>576</v>
      </c>
      <c r="G90" s="219" t="s">
        <v>576</v>
      </c>
      <c r="H90" s="219" t="s">
        <v>576</v>
      </c>
      <c r="I90" s="219" t="s">
        <v>576</v>
      </c>
      <c r="J90" s="219" t="s">
        <v>576</v>
      </c>
      <c r="K90" s="219" t="s">
        <v>576</v>
      </c>
      <c r="L90" s="219" t="s">
        <v>576</v>
      </c>
      <c r="M90" s="219" t="s">
        <v>576</v>
      </c>
      <c r="N90" s="219" t="s">
        <v>576</v>
      </c>
      <c r="O90" s="219" t="s">
        <v>576</v>
      </c>
      <c r="P90" s="219" t="s">
        <v>576</v>
      </c>
      <c r="Q90" s="219" t="s">
        <v>576</v>
      </c>
      <c r="R90" s="219" t="s">
        <v>576</v>
      </c>
      <c r="S90" s="219" t="s">
        <v>576</v>
      </c>
      <c r="T90" s="219" t="s">
        <v>576</v>
      </c>
      <c r="U90" s="219" t="s">
        <v>576</v>
      </c>
      <c r="V90" s="219" t="s">
        <v>576</v>
      </c>
      <c r="W90" s="219" t="s">
        <v>576</v>
      </c>
      <c r="X90" s="219" t="s">
        <v>576</v>
      </c>
      <c r="Y90" s="219" t="s">
        <v>576</v>
      </c>
      <c r="Z90" s="219" t="s">
        <v>576</v>
      </c>
      <c r="AA90" s="219" t="s">
        <v>576</v>
      </c>
      <c r="AB90" s="219" t="s">
        <v>576</v>
      </c>
      <c r="AC90" s="219" t="s">
        <v>576</v>
      </c>
      <c r="AD90" s="219" t="s">
        <v>576</v>
      </c>
      <c r="AE90" s="219" t="s">
        <v>576</v>
      </c>
      <c r="AF90" s="219" t="s">
        <v>576</v>
      </c>
      <c r="AG90" s="219" t="s">
        <v>576</v>
      </c>
      <c r="AH90" s="220" t="s">
        <v>576</v>
      </c>
      <c r="AI90" s="371"/>
    </row>
    <row r="91" spans="1:35" x14ac:dyDescent="0.25">
      <c r="A91" s="134" t="s">
        <v>407</v>
      </c>
      <c r="B91" s="138" t="s">
        <v>362</v>
      </c>
      <c r="C91" s="221" t="s">
        <v>576</v>
      </c>
      <c r="D91" s="219" t="s">
        <v>576</v>
      </c>
      <c r="E91" s="219" t="s">
        <v>576</v>
      </c>
      <c r="F91" s="219" t="s">
        <v>576</v>
      </c>
      <c r="G91" s="219" t="s">
        <v>576</v>
      </c>
      <c r="H91" s="219" t="s">
        <v>576</v>
      </c>
      <c r="I91" s="219" t="s">
        <v>576</v>
      </c>
      <c r="J91" s="219" t="s">
        <v>576</v>
      </c>
      <c r="K91" s="219" t="s">
        <v>576</v>
      </c>
      <c r="L91" s="219" t="s">
        <v>576</v>
      </c>
      <c r="M91" s="219" t="s">
        <v>576</v>
      </c>
      <c r="N91" s="219" t="s">
        <v>576</v>
      </c>
      <c r="O91" s="219" t="s">
        <v>576</v>
      </c>
      <c r="P91" s="219" t="s">
        <v>576</v>
      </c>
      <c r="Q91" s="219" t="s">
        <v>576</v>
      </c>
      <c r="R91" s="219" t="s">
        <v>576</v>
      </c>
      <c r="S91" s="219" t="s">
        <v>576</v>
      </c>
      <c r="T91" s="219" t="s">
        <v>576</v>
      </c>
      <c r="U91" s="219" t="s">
        <v>576</v>
      </c>
      <c r="V91" s="219" t="s">
        <v>576</v>
      </c>
      <c r="W91" s="219" t="s">
        <v>576</v>
      </c>
      <c r="X91" s="219" t="s">
        <v>576</v>
      </c>
      <c r="Y91" s="219" t="s">
        <v>576</v>
      </c>
      <c r="Z91" s="219" t="s">
        <v>576</v>
      </c>
      <c r="AA91" s="219" t="s">
        <v>576</v>
      </c>
      <c r="AB91" s="219" t="s">
        <v>576</v>
      </c>
      <c r="AC91" s="219" t="s">
        <v>576</v>
      </c>
      <c r="AD91" s="219" t="s">
        <v>576</v>
      </c>
      <c r="AE91" s="219" t="s">
        <v>576</v>
      </c>
      <c r="AF91" s="219" t="s">
        <v>576</v>
      </c>
      <c r="AG91" s="219" t="s">
        <v>576</v>
      </c>
      <c r="AH91" s="220" t="s">
        <v>576</v>
      </c>
      <c r="AI91" s="371"/>
    </row>
    <row r="92" spans="1:35" x14ac:dyDescent="0.25">
      <c r="A92" s="134" t="s">
        <v>408</v>
      </c>
      <c r="B92" s="135" t="s">
        <v>364</v>
      </c>
      <c r="C92" s="221" t="s">
        <v>576</v>
      </c>
      <c r="D92" s="219" t="s">
        <v>576</v>
      </c>
      <c r="E92" s="219" t="s">
        <v>576</v>
      </c>
      <c r="F92" s="219" t="s">
        <v>576</v>
      </c>
      <c r="G92" s="219" t="s">
        <v>576</v>
      </c>
      <c r="H92" s="219" t="s">
        <v>576</v>
      </c>
      <c r="I92" s="219" t="s">
        <v>576</v>
      </c>
      <c r="J92" s="219" t="s">
        <v>576</v>
      </c>
      <c r="K92" s="219" t="s">
        <v>576</v>
      </c>
      <c r="L92" s="219" t="s">
        <v>576</v>
      </c>
      <c r="M92" s="219" t="s">
        <v>576</v>
      </c>
      <c r="N92" s="219" t="s">
        <v>576</v>
      </c>
      <c r="O92" s="219" t="s">
        <v>576</v>
      </c>
      <c r="P92" s="219" t="s">
        <v>576</v>
      </c>
      <c r="Q92" s="219" t="s">
        <v>576</v>
      </c>
      <c r="R92" s="219" t="s">
        <v>576</v>
      </c>
      <c r="S92" s="219" t="s">
        <v>576</v>
      </c>
      <c r="T92" s="219" t="s">
        <v>576</v>
      </c>
      <c r="U92" s="219" t="s">
        <v>576</v>
      </c>
      <c r="V92" s="219" t="s">
        <v>576</v>
      </c>
      <c r="W92" s="219" t="s">
        <v>576</v>
      </c>
      <c r="X92" s="219" t="s">
        <v>576</v>
      </c>
      <c r="Y92" s="219" t="s">
        <v>576</v>
      </c>
      <c r="Z92" s="219" t="s">
        <v>576</v>
      </c>
      <c r="AA92" s="219" t="s">
        <v>576</v>
      </c>
      <c r="AB92" s="219" t="s">
        <v>576</v>
      </c>
      <c r="AC92" s="219" t="s">
        <v>576</v>
      </c>
      <c r="AD92" s="219" t="s">
        <v>576</v>
      </c>
      <c r="AE92" s="219" t="s">
        <v>576</v>
      </c>
      <c r="AF92" s="219" t="s">
        <v>576</v>
      </c>
      <c r="AG92" s="219" t="s">
        <v>576</v>
      </c>
      <c r="AH92" s="220" t="s">
        <v>576</v>
      </c>
      <c r="AI92" s="371"/>
    </row>
    <row r="93" spans="1:35" ht="17.25" x14ac:dyDescent="0.25">
      <c r="A93" s="134" t="s">
        <v>409</v>
      </c>
      <c r="B93" s="138" t="s">
        <v>366</v>
      </c>
      <c r="C93" s="221" t="s">
        <v>576</v>
      </c>
      <c r="D93" s="219" t="s">
        <v>576</v>
      </c>
      <c r="E93" s="219" t="s">
        <v>576</v>
      </c>
      <c r="F93" s="219" t="s">
        <v>576</v>
      </c>
      <c r="G93" s="219" t="s">
        <v>576</v>
      </c>
      <c r="H93" s="219" t="s">
        <v>576</v>
      </c>
      <c r="I93" s="219" t="s">
        <v>576</v>
      </c>
      <c r="J93" s="219" t="s">
        <v>576</v>
      </c>
      <c r="K93" s="219" t="s">
        <v>576</v>
      </c>
      <c r="L93" s="219" t="s">
        <v>576</v>
      </c>
      <c r="M93" s="219" t="s">
        <v>576</v>
      </c>
      <c r="N93" s="219" t="s">
        <v>576</v>
      </c>
      <c r="O93" s="219" t="s">
        <v>576</v>
      </c>
      <c r="P93" s="219" t="s">
        <v>576</v>
      </c>
      <c r="Q93" s="219" t="s">
        <v>576</v>
      </c>
      <c r="R93" s="219" t="s">
        <v>576</v>
      </c>
      <c r="S93" s="219" t="s">
        <v>576</v>
      </c>
      <c r="T93" s="219" t="s">
        <v>576</v>
      </c>
      <c r="U93" s="219" t="s">
        <v>576</v>
      </c>
      <c r="V93" s="219" t="s">
        <v>576</v>
      </c>
      <c r="W93" s="219" t="s">
        <v>576</v>
      </c>
      <c r="X93" s="219" t="s">
        <v>576</v>
      </c>
      <c r="Y93" s="219" t="s">
        <v>576</v>
      </c>
      <c r="Z93" s="219" t="s">
        <v>576</v>
      </c>
      <c r="AA93" s="219" t="s">
        <v>576</v>
      </c>
      <c r="AB93" s="219" t="s">
        <v>576</v>
      </c>
      <c r="AC93" s="219" t="s">
        <v>576</v>
      </c>
      <c r="AD93" s="219" t="s">
        <v>576</v>
      </c>
      <c r="AE93" s="219" t="s">
        <v>576</v>
      </c>
      <c r="AF93" s="219" t="s">
        <v>576</v>
      </c>
      <c r="AG93" s="219" t="s">
        <v>576</v>
      </c>
      <c r="AH93" s="220" t="s">
        <v>576</v>
      </c>
      <c r="AI93" s="371"/>
    </row>
    <row r="94" spans="1:35" ht="31.5" x14ac:dyDescent="0.25">
      <c r="A94" s="140" t="s">
        <v>410</v>
      </c>
      <c r="B94" s="139" t="s">
        <v>368</v>
      </c>
      <c r="C94" s="221" t="s">
        <v>576</v>
      </c>
      <c r="D94" s="219" t="s">
        <v>576</v>
      </c>
      <c r="E94" s="219" t="s">
        <v>576</v>
      </c>
      <c r="F94" s="219" t="s">
        <v>576</v>
      </c>
      <c r="G94" s="219" t="s">
        <v>576</v>
      </c>
      <c r="H94" s="219" t="s">
        <v>576</v>
      </c>
      <c r="I94" s="219" t="s">
        <v>576</v>
      </c>
      <c r="J94" s="219" t="s">
        <v>576</v>
      </c>
      <c r="K94" s="219" t="s">
        <v>576</v>
      </c>
      <c r="L94" s="219" t="s">
        <v>576</v>
      </c>
      <c r="M94" s="219" t="s">
        <v>576</v>
      </c>
      <c r="N94" s="219" t="s">
        <v>576</v>
      </c>
      <c r="O94" s="219" t="s">
        <v>576</v>
      </c>
      <c r="P94" s="219" t="s">
        <v>576</v>
      </c>
      <c r="Q94" s="219" t="s">
        <v>576</v>
      </c>
      <c r="R94" s="219" t="s">
        <v>576</v>
      </c>
      <c r="S94" s="219" t="s">
        <v>576</v>
      </c>
      <c r="T94" s="219" t="s">
        <v>576</v>
      </c>
      <c r="U94" s="219" t="s">
        <v>576</v>
      </c>
      <c r="V94" s="219" t="s">
        <v>576</v>
      </c>
      <c r="W94" s="219" t="s">
        <v>576</v>
      </c>
      <c r="X94" s="219" t="s">
        <v>576</v>
      </c>
      <c r="Y94" s="219" t="s">
        <v>576</v>
      </c>
      <c r="Z94" s="219" t="s">
        <v>576</v>
      </c>
      <c r="AA94" s="219" t="s">
        <v>576</v>
      </c>
      <c r="AB94" s="219" t="s">
        <v>576</v>
      </c>
      <c r="AC94" s="219" t="s">
        <v>576</v>
      </c>
      <c r="AD94" s="219" t="s">
        <v>576</v>
      </c>
      <c r="AE94" s="219" t="s">
        <v>576</v>
      </c>
      <c r="AF94" s="219" t="s">
        <v>576</v>
      </c>
      <c r="AG94" s="219" t="s">
        <v>576</v>
      </c>
      <c r="AH94" s="220" t="s">
        <v>576</v>
      </c>
      <c r="AI94" s="372"/>
    </row>
    <row r="95" spans="1:35" x14ac:dyDescent="0.25">
      <c r="A95" s="141"/>
      <c r="B95" s="142"/>
      <c r="C95" s="142"/>
      <c r="D95" s="49"/>
      <c r="E95" s="49"/>
      <c r="F95" s="143"/>
      <c r="G95" s="143"/>
      <c r="H95" s="143"/>
      <c r="I95" s="143"/>
      <c r="J95" s="143"/>
      <c r="K95" s="143"/>
      <c r="L95" s="143"/>
      <c r="M95" s="143"/>
      <c r="N95" s="143"/>
      <c r="O95" s="143"/>
      <c r="P95" s="49"/>
      <c r="Q95" s="49"/>
      <c r="R95" s="49"/>
      <c r="S95" s="49"/>
      <c r="T95" s="49"/>
      <c r="U95" s="49"/>
      <c r="V95" s="49"/>
      <c r="W95" s="49"/>
      <c r="X95" s="49"/>
      <c r="Y95" s="49"/>
      <c r="Z95" s="49"/>
      <c r="AA95" s="49"/>
      <c r="AB95" s="49"/>
      <c r="AC95" s="49"/>
      <c r="AD95" s="49"/>
      <c r="AE95" s="49"/>
      <c r="AF95" s="49"/>
      <c r="AG95" s="49"/>
      <c r="AH95" s="144"/>
    </row>
    <row r="96" spans="1:35" x14ac:dyDescent="0.25">
      <c r="A96" s="141"/>
      <c r="B96" s="142"/>
      <c r="C96" s="142"/>
      <c r="D96" s="49"/>
      <c r="E96" s="49"/>
      <c r="F96" s="143"/>
      <c r="G96" s="143"/>
      <c r="H96" s="143"/>
      <c r="I96" s="143"/>
      <c r="J96" s="143"/>
      <c r="K96" s="143"/>
      <c r="L96" s="143"/>
      <c r="M96" s="143"/>
      <c r="N96" s="143"/>
      <c r="O96" s="143"/>
      <c r="P96" s="49"/>
      <c r="Q96" s="49"/>
      <c r="R96" s="49"/>
      <c r="S96" s="49"/>
      <c r="T96" s="49"/>
      <c r="U96" s="49"/>
      <c r="V96" s="49"/>
      <c r="W96" s="49"/>
      <c r="X96" s="49"/>
      <c r="Y96" s="49"/>
      <c r="Z96" s="49"/>
      <c r="AA96" s="49"/>
      <c r="AB96" s="49"/>
      <c r="AC96" s="49"/>
      <c r="AD96" s="49"/>
      <c r="AE96" s="49"/>
      <c r="AF96" s="49"/>
      <c r="AG96" s="49"/>
      <c r="AH96" s="144"/>
    </row>
    <row r="97" spans="1:34" x14ac:dyDescent="0.25">
      <c r="A97" s="141"/>
      <c r="B97" s="142"/>
      <c r="C97" s="142"/>
      <c r="D97" s="49"/>
      <c r="E97" s="49"/>
      <c r="F97" s="143"/>
      <c r="G97" s="143"/>
      <c r="H97" s="143"/>
      <c r="I97" s="143"/>
      <c r="J97" s="143"/>
      <c r="K97" s="143"/>
      <c r="L97" s="143"/>
      <c r="M97" s="143"/>
      <c r="N97" s="143"/>
      <c r="O97" s="143"/>
      <c r="P97" s="49"/>
      <c r="Q97" s="49"/>
      <c r="R97" s="49"/>
      <c r="S97" s="49"/>
      <c r="T97" s="49"/>
      <c r="U97" s="49"/>
      <c r="V97" s="49"/>
      <c r="W97" s="49"/>
      <c r="X97" s="49"/>
      <c r="Y97" s="49"/>
      <c r="Z97" s="49"/>
      <c r="AA97" s="49"/>
      <c r="AB97" s="49"/>
      <c r="AC97" s="49"/>
      <c r="AD97" s="49"/>
      <c r="AE97" s="49"/>
      <c r="AF97" s="49"/>
      <c r="AG97" s="49"/>
      <c r="AH97" s="144"/>
    </row>
    <row r="98" spans="1:34" x14ac:dyDescent="0.25">
      <c r="A98" s="49"/>
      <c r="B98" s="143"/>
      <c r="C98" s="143"/>
      <c r="D98" s="143"/>
      <c r="E98" s="143"/>
      <c r="F98" s="143"/>
      <c r="G98" s="143"/>
      <c r="H98" s="143"/>
      <c r="I98" s="143"/>
      <c r="J98" s="143"/>
      <c r="K98" s="143"/>
      <c r="L98" s="143"/>
      <c r="M98" s="49"/>
      <c r="N98" s="49"/>
      <c r="O98" s="108"/>
      <c r="P98" s="108"/>
      <c r="Q98" s="108"/>
      <c r="R98" s="108"/>
      <c r="S98" s="108"/>
      <c r="T98" s="108"/>
      <c r="U98" s="108"/>
      <c r="V98" s="108"/>
      <c r="W98" s="108"/>
      <c r="X98" s="108"/>
      <c r="Y98" s="108"/>
      <c r="Z98" s="108"/>
      <c r="AA98" s="108"/>
      <c r="AB98" s="108"/>
      <c r="AC98" s="108"/>
      <c r="AD98" s="108"/>
      <c r="AE98" s="108"/>
      <c r="AF98" s="108"/>
      <c r="AG98" s="108"/>
    </row>
    <row r="99" spans="1:34" ht="54" customHeight="1" x14ac:dyDescent="0.25">
      <c r="A99" s="108"/>
      <c r="B99" s="145"/>
      <c r="C99" s="145"/>
      <c r="D99" s="145"/>
      <c r="E99" s="145"/>
      <c r="F99" s="145"/>
      <c r="G99" s="145"/>
      <c r="H99" s="145"/>
      <c r="I99" s="145"/>
      <c r="J99" s="145"/>
      <c r="K99" s="146"/>
      <c r="L99" s="146"/>
      <c r="M99" s="145"/>
      <c r="N99" s="145"/>
      <c r="O99" s="145"/>
      <c r="P99" s="145"/>
      <c r="Q99" s="145"/>
      <c r="R99" s="145"/>
      <c r="S99" s="145"/>
      <c r="T99" s="145"/>
      <c r="U99" s="145"/>
      <c r="V99" s="145"/>
      <c r="W99" s="145"/>
      <c r="X99" s="145"/>
      <c r="Y99" s="145"/>
      <c r="Z99" s="145"/>
      <c r="AA99" s="145"/>
      <c r="AB99" s="145"/>
      <c r="AC99" s="145"/>
      <c r="AD99" s="145"/>
      <c r="AE99" s="145"/>
      <c r="AF99" s="145"/>
      <c r="AG99" s="145"/>
    </row>
    <row r="100" spans="1:34" x14ac:dyDescent="0.25">
      <c r="A100" s="108"/>
      <c r="B100" s="108"/>
      <c r="C100" s="108"/>
      <c r="D100" s="108"/>
      <c r="E100" s="108"/>
      <c r="F100" s="108"/>
      <c r="G100" s="108"/>
      <c r="H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row>
    <row r="101" spans="1:34" ht="50.25" customHeight="1" x14ac:dyDescent="0.25">
      <c r="A101" s="108"/>
      <c r="B101" s="147"/>
      <c r="C101" s="147"/>
      <c r="D101" s="147"/>
      <c r="E101" s="147"/>
      <c r="F101" s="147"/>
      <c r="G101" s="147"/>
      <c r="H101" s="147"/>
      <c r="I101" s="147"/>
      <c r="J101" s="147"/>
      <c r="K101" s="148"/>
      <c r="L101" s="14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row>
    <row r="102" spans="1:34" x14ac:dyDescent="0.25">
      <c r="A102" s="108"/>
      <c r="B102" s="108"/>
      <c r="C102" s="108"/>
      <c r="D102" s="108"/>
      <c r="E102" s="108"/>
      <c r="F102" s="108"/>
      <c r="G102" s="108"/>
      <c r="H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row>
    <row r="103" spans="1:34" ht="36.75" customHeight="1" x14ac:dyDescent="0.25">
      <c r="A103" s="108"/>
      <c r="B103" s="145"/>
      <c r="C103" s="145"/>
      <c r="D103" s="145"/>
      <c r="E103" s="145"/>
      <c r="F103" s="145"/>
      <c r="G103" s="145"/>
      <c r="H103" s="145"/>
      <c r="I103" s="145"/>
      <c r="J103" s="145"/>
      <c r="K103" s="146"/>
      <c r="L103" s="146"/>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row>
    <row r="104" spans="1:34" x14ac:dyDescent="0.25">
      <c r="A104" s="108"/>
      <c r="B104" s="119"/>
      <c r="C104" s="119"/>
      <c r="D104" s="119"/>
      <c r="E104" s="119"/>
      <c r="F104" s="119"/>
      <c r="G104" s="119"/>
      <c r="H104" s="119"/>
      <c r="M104" s="108"/>
      <c r="N104" s="108"/>
      <c r="O104" s="149"/>
      <c r="P104" s="108"/>
      <c r="Q104" s="108"/>
      <c r="R104" s="108"/>
      <c r="S104" s="108"/>
      <c r="T104" s="108"/>
      <c r="U104" s="108"/>
      <c r="V104" s="108"/>
      <c r="W104" s="108"/>
      <c r="X104" s="108"/>
      <c r="Y104" s="108"/>
      <c r="Z104" s="108"/>
      <c r="AA104" s="108"/>
      <c r="AB104" s="108"/>
      <c r="AC104" s="108"/>
      <c r="AD104" s="108"/>
      <c r="AE104" s="108"/>
      <c r="AF104" s="108"/>
      <c r="AG104" s="108"/>
    </row>
    <row r="105" spans="1:34" ht="51" customHeight="1" x14ac:dyDescent="0.25">
      <c r="A105" s="108"/>
      <c r="B105" s="145"/>
      <c r="C105" s="145"/>
      <c r="D105" s="145"/>
      <c r="E105" s="145"/>
      <c r="F105" s="145"/>
      <c r="G105" s="145"/>
      <c r="H105" s="145"/>
      <c r="I105" s="145"/>
      <c r="J105" s="145"/>
      <c r="K105" s="146"/>
      <c r="L105" s="146"/>
      <c r="M105" s="108"/>
      <c r="N105" s="108"/>
      <c r="O105" s="149"/>
      <c r="P105" s="108"/>
      <c r="Q105" s="108"/>
      <c r="R105" s="108"/>
      <c r="S105" s="108"/>
      <c r="T105" s="108"/>
      <c r="U105" s="108"/>
      <c r="V105" s="108"/>
      <c r="W105" s="108"/>
      <c r="X105" s="108"/>
      <c r="Y105" s="108"/>
      <c r="Z105" s="108"/>
      <c r="AA105" s="108"/>
      <c r="AB105" s="108"/>
      <c r="AC105" s="108"/>
      <c r="AD105" s="108"/>
      <c r="AE105" s="108"/>
      <c r="AF105" s="108"/>
      <c r="AG105" s="108"/>
    </row>
    <row r="106" spans="1:34" ht="32.25" customHeight="1" x14ac:dyDescent="0.25">
      <c r="A106" s="108"/>
      <c r="B106" s="147"/>
      <c r="C106" s="147"/>
      <c r="D106" s="147"/>
      <c r="E106" s="147"/>
      <c r="F106" s="147"/>
      <c r="G106" s="147"/>
      <c r="H106" s="147"/>
      <c r="I106" s="147"/>
      <c r="J106" s="147"/>
      <c r="K106" s="148"/>
      <c r="L106" s="14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row>
    <row r="107" spans="1:34" ht="51.75" customHeight="1" x14ac:dyDescent="0.25">
      <c r="A107" s="108"/>
      <c r="B107" s="145"/>
      <c r="C107" s="145"/>
      <c r="D107" s="145"/>
      <c r="E107" s="145"/>
      <c r="F107" s="145"/>
      <c r="G107" s="145"/>
      <c r="H107" s="145"/>
      <c r="I107" s="145"/>
      <c r="J107" s="145"/>
      <c r="K107" s="146"/>
      <c r="L107" s="146"/>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row>
    <row r="108" spans="1:34" ht="21.75" customHeight="1" x14ac:dyDescent="0.25">
      <c r="A108" s="108"/>
      <c r="B108" s="150"/>
      <c r="C108" s="150"/>
      <c r="D108" s="150"/>
      <c r="E108" s="150"/>
      <c r="F108" s="150"/>
      <c r="G108" s="150"/>
      <c r="H108" s="150"/>
      <c r="I108" s="150"/>
      <c r="J108" s="150"/>
      <c r="K108" s="151"/>
      <c r="L108" s="151"/>
      <c r="M108" s="150"/>
      <c r="N108" s="150"/>
      <c r="O108" s="108"/>
      <c r="P108" s="108"/>
      <c r="Q108" s="108"/>
      <c r="R108" s="108"/>
      <c r="S108" s="108"/>
      <c r="T108" s="108"/>
      <c r="U108" s="108"/>
      <c r="V108" s="108"/>
      <c r="W108" s="108"/>
      <c r="X108" s="108"/>
      <c r="Y108" s="108"/>
      <c r="Z108" s="108"/>
      <c r="AA108" s="108"/>
      <c r="AB108" s="108"/>
      <c r="AC108" s="108"/>
      <c r="AD108" s="108"/>
      <c r="AE108" s="108"/>
      <c r="AF108" s="108"/>
      <c r="AG108" s="108"/>
    </row>
    <row r="109" spans="1:34" ht="23.25" customHeight="1" x14ac:dyDescent="0.25">
      <c r="A109" s="108"/>
      <c r="B109" s="150"/>
      <c r="C109" s="150"/>
      <c r="D109" s="150"/>
      <c r="E109" s="150"/>
      <c r="F109" s="150"/>
      <c r="G109" s="150"/>
      <c r="H109" s="150"/>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row>
    <row r="110" spans="1:34" ht="18.75" customHeight="1" x14ac:dyDescent="0.25">
      <c r="A110" s="108"/>
      <c r="B110" s="152"/>
      <c r="C110" s="152"/>
      <c r="D110" s="152"/>
      <c r="E110" s="152"/>
      <c r="F110" s="152"/>
      <c r="G110" s="152"/>
      <c r="H110" s="152"/>
      <c r="I110" s="152"/>
      <c r="J110" s="152"/>
      <c r="K110" s="153"/>
      <c r="L110" s="153"/>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row>
    <row r="111" spans="1:34" x14ac:dyDescent="0.25">
      <c r="A111" s="108"/>
      <c r="B111" s="108"/>
      <c r="C111" s="108"/>
      <c r="D111" s="108"/>
      <c r="E111" s="108"/>
      <c r="F111" s="108"/>
      <c r="G111" s="108"/>
      <c r="H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row>
    <row r="112" spans="1:34" x14ac:dyDescent="0.25">
      <c r="A112" s="108"/>
      <c r="B112" s="108"/>
      <c r="C112" s="108"/>
      <c r="D112" s="108"/>
      <c r="E112" s="108"/>
      <c r="F112" s="108"/>
      <c r="G112" s="108"/>
      <c r="H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row>
    <row r="113" spans="9:12" x14ac:dyDescent="0.25">
      <c r="I113" s="126"/>
      <c r="J113" s="126"/>
      <c r="K113" s="126"/>
      <c r="L113" s="126"/>
    </row>
    <row r="114" spans="9:12" x14ac:dyDescent="0.25">
      <c r="I114" s="126"/>
      <c r="J114" s="126"/>
      <c r="K114" s="126"/>
      <c r="L114" s="126"/>
    </row>
    <row r="115" spans="9:12" x14ac:dyDescent="0.25">
      <c r="I115" s="126"/>
      <c r="J115" s="126"/>
      <c r="K115" s="126"/>
      <c r="L115" s="126"/>
    </row>
    <row r="116" spans="9:12" x14ac:dyDescent="0.25">
      <c r="I116" s="126"/>
      <c r="J116" s="126"/>
      <c r="K116" s="126"/>
      <c r="L116" s="126"/>
    </row>
    <row r="117" spans="9:12" x14ac:dyDescent="0.25">
      <c r="I117" s="126"/>
      <c r="J117" s="126"/>
      <c r="K117" s="126"/>
      <c r="L117" s="126"/>
    </row>
    <row r="118" spans="9:12" x14ac:dyDescent="0.25">
      <c r="I118" s="126"/>
      <c r="J118" s="126"/>
      <c r="K118" s="126"/>
      <c r="L118" s="126"/>
    </row>
    <row r="119" spans="9:12" x14ac:dyDescent="0.25">
      <c r="I119" s="126"/>
      <c r="J119" s="126"/>
      <c r="K119" s="126"/>
      <c r="L119" s="126"/>
    </row>
    <row r="120" spans="9:12" x14ac:dyDescent="0.25">
      <c r="I120" s="126"/>
      <c r="J120" s="126"/>
      <c r="K120" s="126"/>
      <c r="L120" s="126"/>
    </row>
    <row r="121" spans="9:12" x14ac:dyDescent="0.25">
      <c r="I121" s="126"/>
      <c r="J121" s="126"/>
      <c r="K121" s="126"/>
      <c r="L121" s="126"/>
    </row>
    <row r="122" spans="9:12" x14ac:dyDescent="0.25">
      <c r="I122" s="126"/>
      <c r="J122" s="126"/>
      <c r="K122" s="126"/>
      <c r="L122" s="126"/>
    </row>
    <row r="123" spans="9:12" x14ac:dyDescent="0.25">
      <c r="I123" s="126"/>
      <c r="J123" s="126"/>
      <c r="K123" s="126"/>
      <c r="L123" s="126"/>
    </row>
    <row r="124" spans="9:12" x14ac:dyDescent="0.25">
      <c r="I124" s="126"/>
      <c r="J124" s="126"/>
      <c r="K124" s="126"/>
      <c r="L124" s="126"/>
    </row>
    <row r="125" spans="9:12" x14ac:dyDescent="0.25">
      <c r="I125" s="126"/>
      <c r="J125" s="126"/>
      <c r="K125" s="126"/>
      <c r="L125" s="126"/>
    </row>
  </sheetData>
  <mergeCells count="42">
    <mergeCell ref="AI21:AI94"/>
    <mergeCell ref="AC18:AD18"/>
    <mergeCell ref="Y17:AB17"/>
    <mergeCell ref="U18:V18"/>
    <mergeCell ref="W18:X18"/>
    <mergeCell ref="Y18:Z18"/>
    <mergeCell ref="AA18:AB18"/>
    <mergeCell ref="AC17:AF17"/>
    <mergeCell ref="U17:X17"/>
    <mergeCell ref="I18:J18"/>
    <mergeCell ref="K18:L18"/>
    <mergeCell ref="M18:N18"/>
    <mergeCell ref="O18:P18"/>
    <mergeCell ref="Q18:R18"/>
    <mergeCell ref="A13:AF13"/>
    <mergeCell ref="A14:AF14"/>
    <mergeCell ref="A15:AI15"/>
    <mergeCell ref="A16:AI16"/>
    <mergeCell ref="A17:A19"/>
    <mergeCell ref="B17:B19"/>
    <mergeCell ref="C17:D18"/>
    <mergeCell ref="E17:E19"/>
    <mergeCell ref="F17:H18"/>
    <mergeCell ref="AE18:AF18"/>
    <mergeCell ref="AG17:AH18"/>
    <mergeCell ref="AI17:AI19"/>
    <mergeCell ref="S18:T18"/>
    <mergeCell ref="I17:L17"/>
    <mergeCell ref="M17:P17"/>
    <mergeCell ref="Q17:T17"/>
    <mergeCell ref="A12:AF12"/>
    <mergeCell ref="A1:AF1"/>
    <mergeCell ref="A2:AF2"/>
    <mergeCell ref="A3:AF3"/>
    <mergeCell ref="A4:AF4"/>
    <mergeCell ref="A5:AF5"/>
    <mergeCell ref="A6:AF6"/>
    <mergeCell ref="A7:AF7"/>
    <mergeCell ref="A8:AF8"/>
    <mergeCell ref="A9:AF9"/>
    <mergeCell ref="A10:AF10"/>
    <mergeCell ref="A11:AF11"/>
  </mergeCells>
  <conditionalFormatting sqref="A16 A1:A14 AG1:XFD14 AJ22:XFD79 AJ84:XFD94 E84 A80:A84 J84 L84 N84:P84 R84:T84 V84:X84 Z84:AB84 AD84:AF84 A15:XFD15 A21:XFD21 A95:XFD1048576 A85:AH94 A22:AH79 AJ16:XFD19 A20:H20 AG20:XFD20">
    <cfRule type="expression" dxfId="15" priority="12">
      <formula>CELL("защита",A1)</formula>
    </cfRule>
  </conditionalFormatting>
  <conditionalFormatting sqref="E84 J84 L84 N84:P84 R84:T84 V84:X84 Z84:AB84 AD84:AF84 C21:AI21 C85:AH94 C22:AH79">
    <cfRule type="expression" dxfId="14" priority="13">
      <formula>ISBLANK(C21)</formula>
    </cfRule>
  </conditionalFormatting>
  <conditionalFormatting sqref="C80:H80 AJ80:XFD83 E81:E83 J81:J83 L81:L83 K81:K84 N81:P83 M81:M84 R81:T83 Q81:Q84 V81:X83 U81:U84 Z81:AB83 Y81:Y84 J80:AF80 AD81:AF83 AC81:AC84 F81:H84 C81:D84">
    <cfRule type="expression" dxfId="13" priority="10">
      <formula>CELL("защита",C80)</formula>
    </cfRule>
  </conditionalFormatting>
  <conditionalFormatting sqref="C80:H80 E81:E83 J81:J83 L81:L83 K81:K84 N81:P83 M81:M84 R81:T83 Q81:Q84 V81:X83 U81:U84 Z81:AB83 Y81:Y84 J80:AF80 AD81:AF83 AC81:AC84 F81:H84 C81:D84">
    <cfRule type="expression" dxfId="12" priority="11">
      <formula>ISBLANK(C80)</formula>
    </cfRule>
  </conditionalFormatting>
  <conditionalFormatting sqref="B80:B84">
    <cfRule type="expression" dxfId="11" priority="9">
      <formula>CELL("защита",B80)</formula>
    </cfRule>
  </conditionalFormatting>
  <conditionalFormatting sqref="I80:I84">
    <cfRule type="expression" dxfId="10" priority="5">
      <formula>CELL("защита",I80)</formula>
    </cfRule>
  </conditionalFormatting>
  <conditionalFormatting sqref="I80:I84">
    <cfRule type="expression" dxfId="9" priority="6">
      <formula>ISBLANK(I80)</formula>
    </cfRule>
  </conditionalFormatting>
  <conditionalFormatting sqref="AG80:AH84">
    <cfRule type="expression" dxfId="8" priority="3">
      <formula>CELL("защита",AG80)</formula>
    </cfRule>
  </conditionalFormatting>
  <conditionalFormatting sqref="AG80:AH84">
    <cfRule type="expression" dxfId="7" priority="4">
      <formula>ISBLANK(AG80)</formula>
    </cfRule>
  </conditionalFormatting>
  <conditionalFormatting sqref="A17:AI19">
    <cfRule type="expression" dxfId="6" priority="2">
      <formula>CELL("защита",A17)</formula>
    </cfRule>
  </conditionalFormatting>
  <conditionalFormatting sqref="I20:AF20">
    <cfRule type="expression" dxfId="5" priority="1">
      <formula>CELL("защита",I20)</formula>
    </cfRule>
  </conditionalFormatting>
  <pageMargins left="0.39370078740157483" right="0.39370078740157483" top="0.78740157480314965" bottom="0.39370078740157483" header="0.31496062992125984" footer="0.31496062992125984"/>
  <pageSetup paperSize="8" scale="30"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J22" sqref="J22"/>
    </sheetView>
  </sheetViews>
  <sheetFormatPr defaultRowHeight="15.75" x14ac:dyDescent="0.25"/>
  <cols>
    <col min="1" max="1" width="23.42578125" style="170" bestFit="1" customWidth="1"/>
    <col min="2" max="2" width="17" style="170" bestFit="1" customWidth="1"/>
    <col min="3" max="3" width="19" style="170" bestFit="1" customWidth="1"/>
    <col min="4" max="4" width="19.140625" style="170" bestFit="1" customWidth="1"/>
    <col min="5" max="5" width="16.140625" style="170" bestFit="1" customWidth="1"/>
    <col min="6" max="6" width="48" style="170" bestFit="1" customWidth="1"/>
    <col min="7" max="7" width="43.7109375" style="170" bestFit="1" customWidth="1"/>
    <col min="8" max="8" width="5.140625" style="170" bestFit="1" customWidth="1"/>
    <col min="9" max="9" width="8.42578125" style="170" bestFit="1" customWidth="1"/>
    <col min="10" max="10" width="30.140625" style="170" bestFit="1" customWidth="1"/>
    <col min="11" max="11" width="14.7109375" style="170" bestFit="1" customWidth="1"/>
    <col min="12" max="12" width="18" style="170" bestFit="1" customWidth="1"/>
    <col min="13" max="13" width="14.42578125" style="170" bestFit="1" customWidth="1"/>
    <col min="14" max="14" width="11.140625" style="170" bestFit="1" customWidth="1"/>
    <col min="15" max="15" width="20.42578125" style="170" bestFit="1" customWidth="1"/>
    <col min="16" max="16" width="34.7109375" style="170" bestFit="1" customWidth="1"/>
    <col min="17" max="17" width="14.42578125" style="170" bestFit="1" customWidth="1"/>
    <col min="18" max="18" width="11.140625" style="170" bestFit="1" customWidth="1"/>
    <col min="19" max="19" width="49.7109375" style="170" bestFit="1" customWidth="1"/>
    <col min="20" max="20" width="14.42578125" style="170" bestFit="1" customWidth="1"/>
    <col min="21" max="21" width="11.140625" style="170" bestFit="1" customWidth="1"/>
    <col min="22" max="22" width="19.85546875" style="170" bestFit="1" customWidth="1"/>
    <col min="23" max="23" width="14.42578125" style="170" bestFit="1" customWidth="1"/>
    <col min="24" max="24" width="94.140625" style="170" bestFit="1" customWidth="1"/>
    <col min="25" max="25" width="25.42578125" style="170" bestFit="1" customWidth="1"/>
    <col min="26" max="26" width="43.7109375" style="170" bestFit="1" customWidth="1"/>
    <col min="27" max="27" width="14.42578125" style="170" bestFit="1" customWidth="1"/>
    <col min="28" max="28" width="11.85546875" style="170" bestFit="1" customWidth="1"/>
    <col min="29" max="29" width="30.140625" style="170" bestFit="1" customWidth="1"/>
    <col min="30" max="30" width="23.42578125" style="170" bestFit="1" customWidth="1"/>
    <col min="31" max="31" width="12" style="170" bestFit="1" customWidth="1"/>
    <col min="32" max="33" width="15.140625" style="170" bestFit="1" customWidth="1"/>
    <col min="34" max="34" width="16.140625" style="170" bestFit="1" customWidth="1"/>
    <col min="35" max="35" width="20.5703125" style="170" bestFit="1" customWidth="1"/>
    <col min="36" max="36" width="14.7109375" style="170" bestFit="1" customWidth="1"/>
    <col min="37" max="37" width="73.7109375" style="170" bestFit="1" customWidth="1"/>
    <col min="38" max="38" width="22.5703125" style="170" bestFit="1" customWidth="1"/>
    <col min="39" max="39" width="29.7109375" style="170" bestFit="1" customWidth="1"/>
    <col min="40" max="40" width="31.28515625" style="170" bestFit="1" customWidth="1"/>
    <col min="41" max="16384" width="9.140625" style="170"/>
  </cols>
  <sheetData>
    <row r="1" spans="1:42" s="126" customFormat="1" ht="18.75" x14ac:dyDescent="0.3">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373"/>
      <c r="AL1" s="373"/>
      <c r="AM1" s="373"/>
      <c r="AN1" s="373"/>
      <c r="AO1" s="154"/>
      <c r="AP1" s="20"/>
    </row>
    <row r="2" spans="1:42" s="126" customFormat="1" ht="20.25" x14ac:dyDescent="0.25">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155"/>
      <c r="AP2" s="155"/>
    </row>
    <row r="3" spans="1:42" s="126" customFormat="1" ht="18.75" x14ac:dyDescent="0.25">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155"/>
      <c r="AP3" s="155"/>
    </row>
    <row r="4" spans="1:42" s="126" customFormat="1" ht="18.75" x14ac:dyDescent="0.25">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156"/>
      <c r="AP4" s="156"/>
    </row>
    <row r="5" spans="1:42" s="126" customFormat="1" x14ac:dyDescent="0.25">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
      <c r="AP5" s="24"/>
    </row>
    <row r="6" spans="1:42" s="126" customFormat="1" ht="18.75" x14ac:dyDescent="0.25">
      <c r="A6" s="240"/>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155"/>
      <c r="AP6" s="155"/>
    </row>
    <row r="7" spans="1:42" s="126" customFormat="1" ht="18.75" x14ac:dyDescent="0.25">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156"/>
      <c r="AP7" s="156"/>
    </row>
    <row r="8" spans="1:42" s="126" customFormat="1" x14ac:dyDescent="0.25">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
      <c r="AP8" s="24"/>
    </row>
    <row r="9" spans="1:42" s="126" customFormat="1" ht="18.75" x14ac:dyDescent="0.25">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157"/>
      <c r="AP9" s="157"/>
    </row>
    <row r="10" spans="1:42" s="126" customFormat="1" ht="18.75" x14ac:dyDescent="0.25">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156"/>
      <c r="AP10" s="156"/>
    </row>
    <row r="11" spans="1:42" s="126" customFormat="1" x14ac:dyDescent="0.25">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
      <c r="AP11" s="24"/>
    </row>
    <row r="12" spans="1:42" s="126" customFormat="1" x14ac:dyDescent="0.25">
      <c r="A12" s="373"/>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158"/>
      <c r="AP12" s="158"/>
    </row>
    <row r="13" spans="1:42" s="126" customFormat="1" ht="18.75" x14ac:dyDescent="0.25">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159"/>
      <c r="AP13" s="159"/>
    </row>
    <row r="14" spans="1:42" s="126" customFormat="1"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159"/>
      <c r="AP14" s="159"/>
    </row>
    <row r="15" spans="1:42" s="126" customFormat="1" ht="18.75" x14ac:dyDescent="0.25">
      <c r="A15" s="251" t="s">
        <v>20</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159"/>
      <c r="AP15" s="159"/>
    </row>
    <row r="16" spans="1:42" s="160" customFormat="1"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row>
    <row r="17" spans="1:40" s="160" customFormat="1" ht="54.75" customHeight="1" x14ac:dyDescent="0.25">
      <c r="A17" s="377" t="s">
        <v>411</v>
      </c>
      <c r="B17" s="380" t="s">
        <v>412</v>
      </c>
      <c r="C17" s="381"/>
      <c r="D17" s="381"/>
      <c r="E17" s="381"/>
      <c r="F17" s="381"/>
      <c r="G17" s="381"/>
      <c r="H17" s="381"/>
      <c r="I17" s="381"/>
      <c r="J17" s="381"/>
      <c r="K17" s="381"/>
      <c r="L17" s="381"/>
      <c r="M17" s="381"/>
      <c r="N17" s="381"/>
      <c r="O17" s="381"/>
      <c r="P17" s="381"/>
      <c r="Q17" s="381"/>
      <c r="R17" s="382"/>
      <c r="S17" s="380" t="s">
        <v>413</v>
      </c>
      <c r="T17" s="381"/>
      <c r="U17" s="382"/>
      <c r="V17" s="383" t="s">
        <v>414</v>
      </c>
      <c r="W17" s="384"/>
      <c r="X17" s="384"/>
      <c r="Y17" s="384"/>
      <c r="Z17" s="384"/>
      <c r="AA17" s="384"/>
      <c r="AB17" s="384"/>
      <c r="AC17" s="384"/>
      <c r="AD17" s="384"/>
      <c r="AE17" s="384"/>
      <c r="AF17" s="384"/>
      <c r="AG17" s="384"/>
      <c r="AH17" s="384"/>
      <c r="AI17" s="384"/>
      <c r="AJ17" s="384"/>
      <c r="AK17" s="384"/>
      <c r="AL17" s="384"/>
      <c r="AM17" s="384"/>
      <c r="AN17" s="385"/>
    </row>
    <row r="18" spans="1:40" s="160" customFormat="1" ht="91.5" customHeight="1" x14ac:dyDescent="0.25">
      <c r="A18" s="378"/>
      <c r="B18" s="377" t="s">
        <v>415</v>
      </c>
      <c r="C18" s="377" t="s">
        <v>416</v>
      </c>
      <c r="D18" s="380" t="s">
        <v>417</v>
      </c>
      <c r="E18" s="382"/>
      <c r="F18" s="377" t="s">
        <v>418</v>
      </c>
      <c r="G18" s="377" t="s">
        <v>419</v>
      </c>
      <c r="H18" s="386" t="s">
        <v>420</v>
      </c>
      <c r="I18" s="387"/>
      <c r="J18" s="353" t="s">
        <v>421</v>
      </c>
      <c r="K18" s="374" t="s">
        <v>422</v>
      </c>
      <c r="L18" s="375"/>
      <c r="M18" s="374" t="s">
        <v>423</v>
      </c>
      <c r="N18" s="375"/>
      <c r="O18" s="388" t="s">
        <v>424</v>
      </c>
      <c r="P18" s="353" t="s">
        <v>425</v>
      </c>
      <c r="Q18" s="374" t="s">
        <v>426</v>
      </c>
      <c r="R18" s="375"/>
      <c r="S18" s="377" t="s">
        <v>427</v>
      </c>
      <c r="T18" s="374" t="s">
        <v>428</v>
      </c>
      <c r="U18" s="375"/>
      <c r="V18" s="390" t="s">
        <v>429</v>
      </c>
      <c r="W18" s="391"/>
      <c r="X18" s="392"/>
      <c r="Y18" s="377" t="s">
        <v>430</v>
      </c>
      <c r="Z18" s="377" t="s">
        <v>431</v>
      </c>
      <c r="AA18" s="380" t="s">
        <v>432</v>
      </c>
      <c r="AB18" s="382"/>
      <c r="AC18" s="377" t="s">
        <v>433</v>
      </c>
      <c r="AD18" s="377" t="s">
        <v>434</v>
      </c>
      <c r="AE18" s="377" t="s">
        <v>435</v>
      </c>
      <c r="AF18" s="380" t="s">
        <v>436</v>
      </c>
      <c r="AG18" s="382"/>
      <c r="AH18" s="377" t="s">
        <v>437</v>
      </c>
      <c r="AI18" s="377" t="s">
        <v>438</v>
      </c>
      <c r="AJ18" s="395" t="s">
        <v>439</v>
      </c>
      <c r="AK18" s="396"/>
      <c r="AL18" s="393" t="s">
        <v>440</v>
      </c>
      <c r="AM18" s="393" t="s">
        <v>441</v>
      </c>
      <c r="AN18" s="377" t="s">
        <v>442</v>
      </c>
    </row>
    <row r="19" spans="1:40" s="160" customFormat="1" ht="118.5" customHeight="1" x14ac:dyDescent="0.25">
      <c r="A19" s="379"/>
      <c r="B19" s="379"/>
      <c r="C19" s="379"/>
      <c r="D19" s="161" t="s">
        <v>443</v>
      </c>
      <c r="E19" s="161" t="s">
        <v>444</v>
      </c>
      <c r="F19" s="379"/>
      <c r="G19" s="379"/>
      <c r="H19" s="162" t="s">
        <v>165</v>
      </c>
      <c r="I19" s="162" t="s">
        <v>166</v>
      </c>
      <c r="J19" s="355"/>
      <c r="K19" s="163" t="s">
        <v>445</v>
      </c>
      <c r="L19" s="164" t="s">
        <v>166</v>
      </c>
      <c r="M19" s="111" t="s">
        <v>446</v>
      </c>
      <c r="N19" s="111" t="s">
        <v>447</v>
      </c>
      <c r="O19" s="389"/>
      <c r="P19" s="355"/>
      <c r="Q19" s="111" t="s">
        <v>446</v>
      </c>
      <c r="R19" s="111" t="s">
        <v>447</v>
      </c>
      <c r="S19" s="379"/>
      <c r="T19" s="111" t="s">
        <v>446</v>
      </c>
      <c r="U19" s="111" t="s">
        <v>447</v>
      </c>
      <c r="V19" s="165" t="s">
        <v>448</v>
      </c>
      <c r="W19" s="165" t="s">
        <v>449</v>
      </c>
      <c r="X19" s="165" t="s">
        <v>450</v>
      </c>
      <c r="Y19" s="379"/>
      <c r="Z19" s="379"/>
      <c r="AA19" s="111" t="s">
        <v>446</v>
      </c>
      <c r="AB19" s="111" t="s">
        <v>447</v>
      </c>
      <c r="AC19" s="379"/>
      <c r="AD19" s="379"/>
      <c r="AE19" s="379"/>
      <c r="AF19" s="166" t="s">
        <v>451</v>
      </c>
      <c r="AG19" s="161" t="s">
        <v>452</v>
      </c>
      <c r="AH19" s="379"/>
      <c r="AI19" s="379"/>
      <c r="AJ19" s="167" t="s">
        <v>448</v>
      </c>
      <c r="AK19" s="167" t="s">
        <v>453</v>
      </c>
      <c r="AL19" s="394"/>
      <c r="AM19" s="394"/>
      <c r="AN19" s="379"/>
    </row>
    <row r="20" spans="1:40" x14ac:dyDescent="0.25">
      <c r="A20" s="168">
        <v>1</v>
      </c>
      <c r="B20" s="169">
        <v>2</v>
      </c>
      <c r="C20" s="168">
        <v>3</v>
      </c>
      <c r="D20" s="169">
        <v>4</v>
      </c>
      <c r="E20" s="168">
        <v>5</v>
      </c>
      <c r="F20" s="169">
        <v>6</v>
      </c>
      <c r="G20" s="168">
        <v>7</v>
      </c>
      <c r="H20" s="169">
        <v>8</v>
      </c>
      <c r="I20" s="168">
        <v>9</v>
      </c>
      <c r="J20" s="169">
        <v>10</v>
      </c>
      <c r="K20" s="168">
        <v>11</v>
      </c>
      <c r="L20" s="169">
        <v>12</v>
      </c>
      <c r="M20" s="168">
        <v>13</v>
      </c>
      <c r="N20" s="169">
        <v>14</v>
      </c>
      <c r="O20" s="168">
        <v>15</v>
      </c>
      <c r="P20" s="169">
        <v>16</v>
      </c>
      <c r="Q20" s="168">
        <v>17</v>
      </c>
      <c r="R20" s="169">
        <v>18</v>
      </c>
      <c r="S20" s="168">
        <v>19</v>
      </c>
      <c r="T20" s="169">
        <v>20</v>
      </c>
      <c r="U20" s="168">
        <v>21</v>
      </c>
      <c r="V20" s="169">
        <v>22</v>
      </c>
      <c r="W20" s="168">
        <v>23</v>
      </c>
      <c r="X20" s="169">
        <v>24</v>
      </c>
      <c r="Y20" s="168">
        <v>25</v>
      </c>
      <c r="Z20" s="169">
        <v>26</v>
      </c>
      <c r="AA20" s="168">
        <v>27</v>
      </c>
      <c r="AB20" s="169">
        <v>28</v>
      </c>
      <c r="AC20" s="168">
        <v>29</v>
      </c>
      <c r="AD20" s="169">
        <v>30</v>
      </c>
      <c r="AE20" s="168">
        <v>31</v>
      </c>
      <c r="AF20" s="169">
        <v>32</v>
      </c>
      <c r="AG20" s="168">
        <v>33</v>
      </c>
      <c r="AH20" s="169">
        <v>34</v>
      </c>
      <c r="AI20" s="168">
        <v>35</v>
      </c>
      <c r="AJ20" s="169">
        <v>36</v>
      </c>
      <c r="AK20" s="168">
        <v>37</v>
      </c>
      <c r="AL20" s="169">
        <v>38</v>
      </c>
      <c r="AM20" s="168">
        <v>39</v>
      </c>
      <c r="AN20" s="168">
        <v>41</v>
      </c>
    </row>
    <row r="21" spans="1:40" ht="15.75" customHeight="1" x14ac:dyDescent="0.25">
      <c r="A21" s="171" t="s">
        <v>622</v>
      </c>
      <c r="B21" s="172">
        <v>45481</v>
      </c>
      <c r="C21" s="172" t="s">
        <v>623</v>
      </c>
      <c r="D21" s="173" t="s">
        <v>624</v>
      </c>
      <c r="E21" s="173" t="s">
        <v>625</v>
      </c>
      <c r="F21" s="174" t="s">
        <v>626</v>
      </c>
      <c r="G21" s="174" t="s">
        <v>627</v>
      </c>
      <c r="H21" s="174">
        <v>796</v>
      </c>
      <c r="I21" s="175" t="s">
        <v>628</v>
      </c>
      <c r="J21" s="174">
        <v>5</v>
      </c>
      <c r="K21" s="174">
        <v>73401000000</v>
      </c>
      <c r="L21" s="174" t="s">
        <v>629</v>
      </c>
      <c r="M21" s="174">
        <v>4228205</v>
      </c>
      <c r="N21" s="174">
        <v>845641</v>
      </c>
      <c r="O21" s="174" t="s">
        <v>630</v>
      </c>
      <c r="P21" s="174">
        <v>5</v>
      </c>
      <c r="Q21" s="174">
        <v>4228205</v>
      </c>
      <c r="R21" s="174">
        <v>845641</v>
      </c>
      <c r="S21" s="174">
        <v>5</v>
      </c>
      <c r="T21" s="174">
        <v>4228205</v>
      </c>
      <c r="U21" s="173">
        <v>845641</v>
      </c>
      <c r="V21" s="173" t="s">
        <v>631</v>
      </c>
      <c r="W21" s="173" t="s">
        <v>42</v>
      </c>
      <c r="X21" s="173" t="s">
        <v>632</v>
      </c>
      <c r="Y21" s="173" t="s">
        <v>633</v>
      </c>
      <c r="Z21" s="173" t="s">
        <v>621</v>
      </c>
      <c r="AA21" s="173" t="s">
        <v>634</v>
      </c>
      <c r="AB21" s="173" t="s">
        <v>635</v>
      </c>
      <c r="AC21" s="173" t="s">
        <v>636</v>
      </c>
      <c r="AD21" s="173" t="s">
        <v>637</v>
      </c>
      <c r="AE21" s="173" t="s">
        <v>638</v>
      </c>
      <c r="AF21" s="174" t="s">
        <v>639</v>
      </c>
      <c r="AG21" s="173" t="s">
        <v>639</v>
      </c>
      <c r="AH21" s="173" t="s">
        <v>5</v>
      </c>
      <c r="AI21" s="173" t="s">
        <v>640</v>
      </c>
      <c r="AJ21" s="173" t="s">
        <v>631</v>
      </c>
      <c r="AK21" s="173" t="s">
        <v>641</v>
      </c>
      <c r="AL21" s="173" t="s">
        <v>642</v>
      </c>
      <c r="AM21" s="173" t="s">
        <v>7</v>
      </c>
      <c r="AN21" s="176"/>
    </row>
    <row r="22" spans="1:40" x14ac:dyDescent="0.25">
      <c r="A22" s="171" t="s">
        <v>643</v>
      </c>
      <c r="B22" s="172">
        <v>45492</v>
      </c>
      <c r="C22" s="172" t="s">
        <v>644</v>
      </c>
      <c r="D22" s="173" t="s">
        <v>645</v>
      </c>
      <c r="E22" s="173" t="s">
        <v>646</v>
      </c>
      <c r="F22" s="174" t="s">
        <v>647</v>
      </c>
      <c r="G22" s="174" t="s">
        <v>647</v>
      </c>
      <c r="H22" s="174">
        <v>876</v>
      </c>
      <c r="I22" s="175" t="s">
        <v>648</v>
      </c>
      <c r="J22" s="174">
        <v>5</v>
      </c>
      <c r="K22" s="174">
        <v>73401000000</v>
      </c>
      <c r="L22" s="174" t="s">
        <v>629</v>
      </c>
      <c r="M22" s="174">
        <v>17000</v>
      </c>
      <c r="N22" s="174">
        <v>0</v>
      </c>
      <c r="O22" s="174">
        <v>45492</v>
      </c>
      <c r="P22" s="174">
        <v>5</v>
      </c>
      <c r="Q22" s="174">
        <v>17000</v>
      </c>
      <c r="R22" s="174">
        <v>0</v>
      </c>
      <c r="S22" s="174">
        <v>5</v>
      </c>
      <c r="T22" s="174">
        <v>17000</v>
      </c>
      <c r="U22" s="173">
        <v>0</v>
      </c>
      <c r="V22" s="173" t="s">
        <v>649</v>
      </c>
      <c r="W22" s="173" t="s">
        <v>649</v>
      </c>
      <c r="X22" s="173" t="s">
        <v>649</v>
      </c>
      <c r="Y22" s="173" t="s">
        <v>633</v>
      </c>
      <c r="Z22" s="173" t="s">
        <v>647</v>
      </c>
      <c r="AA22" s="173">
        <v>17000</v>
      </c>
      <c r="AB22" s="173">
        <v>0</v>
      </c>
      <c r="AC22" s="173" t="s">
        <v>650</v>
      </c>
      <c r="AD22" s="173" t="s">
        <v>637</v>
      </c>
      <c r="AE22" s="173"/>
      <c r="AF22" s="174" t="s">
        <v>651</v>
      </c>
      <c r="AG22" s="173" t="s">
        <v>651</v>
      </c>
      <c r="AH22" s="173" t="s">
        <v>7</v>
      </c>
      <c r="AI22" s="173" t="s">
        <v>649</v>
      </c>
      <c r="AJ22" s="173" t="s">
        <v>649</v>
      </c>
      <c r="AK22" s="173" t="s">
        <v>649</v>
      </c>
      <c r="AL22" s="173" t="s">
        <v>649</v>
      </c>
      <c r="AM22" s="173" t="s">
        <v>5</v>
      </c>
      <c r="AN22" s="176"/>
    </row>
    <row r="23" spans="1:40" x14ac:dyDescent="0.25">
      <c r="A23" s="171" t="s">
        <v>652</v>
      </c>
      <c r="B23" s="172">
        <v>45509</v>
      </c>
      <c r="C23" s="172" t="s">
        <v>653</v>
      </c>
      <c r="D23" s="173" t="s">
        <v>654</v>
      </c>
      <c r="E23" s="173">
        <v>5001048893</v>
      </c>
      <c r="F23" s="174" t="s">
        <v>655</v>
      </c>
      <c r="G23" s="174" t="s">
        <v>656</v>
      </c>
      <c r="H23" s="174">
        <v>796</v>
      </c>
      <c r="I23" s="175" t="s">
        <v>628</v>
      </c>
      <c r="J23" s="174">
        <v>40</v>
      </c>
      <c r="K23" s="174">
        <v>73401000000</v>
      </c>
      <c r="L23" s="174" t="s">
        <v>629</v>
      </c>
      <c r="M23" s="174">
        <v>79511.17</v>
      </c>
      <c r="N23" s="174">
        <v>15902.23</v>
      </c>
      <c r="O23" s="174">
        <v>45509</v>
      </c>
      <c r="P23" s="174">
        <v>40</v>
      </c>
      <c r="Q23" s="174">
        <v>79511.17</v>
      </c>
      <c r="R23" s="174">
        <v>15902.23</v>
      </c>
      <c r="S23" s="174">
        <v>40</v>
      </c>
      <c r="T23" s="174">
        <v>79511.17</v>
      </c>
      <c r="U23" s="173">
        <v>15902.23</v>
      </c>
      <c r="V23" s="173" t="s">
        <v>649</v>
      </c>
      <c r="W23" s="173" t="s">
        <v>649</v>
      </c>
      <c r="X23" s="173" t="s">
        <v>649</v>
      </c>
      <c r="Y23" s="173" t="s">
        <v>633</v>
      </c>
      <c r="Z23" s="173" t="s">
        <v>656</v>
      </c>
      <c r="AA23" s="173">
        <v>79511.17</v>
      </c>
      <c r="AB23" s="173">
        <v>15902.23</v>
      </c>
      <c r="AC23" s="173" t="s">
        <v>650</v>
      </c>
      <c r="AD23" s="173" t="s">
        <v>637</v>
      </c>
      <c r="AE23" s="173"/>
      <c r="AF23" s="174" t="s">
        <v>651</v>
      </c>
      <c r="AG23" s="173" t="s">
        <v>651</v>
      </c>
      <c r="AH23" s="173" t="s">
        <v>7</v>
      </c>
      <c r="AI23" s="173" t="s">
        <v>649</v>
      </c>
      <c r="AJ23" s="173" t="s">
        <v>649</v>
      </c>
      <c r="AK23" s="173" t="s">
        <v>649</v>
      </c>
      <c r="AL23" s="173" t="s">
        <v>649</v>
      </c>
      <c r="AM23" s="173" t="s">
        <v>5</v>
      </c>
      <c r="AN23" s="176"/>
    </row>
    <row r="24" spans="1:40" x14ac:dyDescent="0.25">
      <c r="A24" s="177"/>
      <c r="B24" s="178"/>
      <c r="C24" s="178"/>
      <c r="D24" s="177"/>
      <c r="E24" s="177"/>
      <c r="F24" s="177"/>
      <c r="G24" s="179"/>
      <c r="H24" s="177"/>
      <c r="I24" s="180"/>
      <c r="J24" s="179"/>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row>
    <row r="25" spans="1:40" x14ac:dyDescent="0.25">
      <c r="A25" s="177"/>
      <c r="B25" s="178"/>
      <c r="C25" s="178"/>
      <c r="D25" s="177"/>
      <c r="E25" s="177"/>
      <c r="F25" s="177"/>
      <c r="G25" s="181"/>
      <c r="H25" s="177"/>
      <c r="I25" s="180"/>
      <c r="J25" s="179"/>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row>
    <row r="26" spans="1:40" x14ac:dyDescent="0.25">
      <c r="A26" s="177"/>
      <c r="B26" s="178"/>
      <c r="C26" s="178"/>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row>
    <row r="27" spans="1:40" x14ac:dyDescent="0.25">
      <c r="A27" s="177"/>
      <c r="B27" s="178"/>
      <c r="C27" s="178"/>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row>
    <row r="28" spans="1:40" x14ac:dyDescent="0.25">
      <c r="A28" s="177"/>
      <c r="B28" s="178"/>
      <c r="C28" s="178"/>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row>
    <row r="29" spans="1:40" x14ac:dyDescent="0.25">
      <c r="A29" s="177"/>
      <c r="B29" s="178"/>
      <c r="C29" s="178"/>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row>
    <row r="30" spans="1:40"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row>
    <row r="31" spans="1:40"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row>
    <row r="32" spans="1:40"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c r="AC32" s="177"/>
      <c r="AD32" s="177"/>
      <c r="AE32" s="177"/>
      <c r="AF32" s="177"/>
      <c r="AG32" s="177"/>
      <c r="AH32" s="177"/>
      <c r="AI32" s="177"/>
      <c r="AJ32" s="177"/>
      <c r="AK32" s="177"/>
      <c r="AL32" s="177"/>
      <c r="AM32" s="177"/>
      <c r="AN32" s="177"/>
    </row>
    <row r="33" spans="1:40"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c r="AN33" s="177"/>
    </row>
    <row r="34" spans="1:40"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77"/>
      <c r="AK34" s="177"/>
      <c r="AL34" s="177"/>
      <c r="AM34" s="177"/>
      <c r="AN34" s="177"/>
    </row>
    <row r="35" spans="1:40"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c r="AC35" s="177"/>
      <c r="AD35" s="177"/>
      <c r="AE35" s="177"/>
      <c r="AF35" s="177"/>
      <c r="AG35" s="177"/>
      <c r="AH35" s="177"/>
      <c r="AI35" s="177"/>
      <c r="AJ35" s="177"/>
      <c r="AK35" s="177"/>
      <c r="AL35" s="177"/>
      <c r="AM35" s="177"/>
      <c r="AN35" s="177"/>
    </row>
    <row r="36" spans="1:40"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7"/>
      <c r="AL36" s="177"/>
      <c r="AM36" s="177"/>
      <c r="AN36" s="177"/>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4" priority="1">
      <formula>CELL("защита",A1)</formula>
    </cfRule>
  </conditionalFormatting>
  <conditionalFormatting sqref="A21:AN1048576">
    <cfRule type="expression" dxfId="3"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activeCell="C22" sqref="C22"/>
    </sheetView>
  </sheetViews>
  <sheetFormatPr defaultRowHeight="15.75" x14ac:dyDescent="0.25"/>
  <cols>
    <col min="1" max="1" width="10.42578125" style="200" customWidth="1"/>
    <col min="2" max="3" width="66.140625" style="203" customWidth="1"/>
    <col min="4" max="257" width="9.140625" style="183"/>
    <col min="258" max="259" width="66.140625" style="183" customWidth="1"/>
    <col min="260" max="513" width="9.140625" style="183"/>
    <col min="514" max="515" width="66.140625" style="183" customWidth="1"/>
    <col min="516" max="769" width="9.140625" style="183"/>
    <col min="770" max="771" width="66.140625" style="183" customWidth="1"/>
    <col min="772" max="1025" width="9.140625" style="183"/>
    <col min="1026" max="1027" width="66.140625" style="183" customWidth="1"/>
    <col min="1028" max="1281" width="9.140625" style="183"/>
    <col min="1282" max="1283" width="66.140625" style="183" customWidth="1"/>
    <col min="1284" max="1537" width="9.140625" style="183"/>
    <col min="1538" max="1539" width="66.140625" style="183" customWidth="1"/>
    <col min="1540" max="1793" width="9.140625" style="183"/>
    <col min="1794" max="1795" width="66.140625" style="183" customWidth="1"/>
    <col min="1796" max="2049" width="9.140625" style="183"/>
    <col min="2050" max="2051" width="66.140625" style="183" customWidth="1"/>
    <col min="2052" max="2305" width="9.140625" style="183"/>
    <col min="2306" max="2307" width="66.140625" style="183" customWidth="1"/>
    <col min="2308" max="2561" width="9.140625" style="183"/>
    <col min="2562" max="2563" width="66.140625" style="183" customWidth="1"/>
    <col min="2564" max="2817" width="9.140625" style="183"/>
    <col min="2818" max="2819" width="66.140625" style="183" customWidth="1"/>
    <col min="2820" max="3073" width="9.140625" style="183"/>
    <col min="3074" max="3075" width="66.140625" style="183" customWidth="1"/>
    <col min="3076" max="3329" width="9.140625" style="183"/>
    <col min="3330" max="3331" width="66.140625" style="183" customWidth="1"/>
    <col min="3332" max="3585" width="9.140625" style="183"/>
    <col min="3586" max="3587" width="66.140625" style="183" customWidth="1"/>
    <col min="3588" max="3841" width="9.140625" style="183"/>
    <col min="3842" max="3843" width="66.140625" style="183" customWidth="1"/>
    <col min="3844" max="4097" width="9.140625" style="183"/>
    <col min="4098" max="4099" width="66.140625" style="183" customWidth="1"/>
    <col min="4100" max="4353" width="9.140625" style="183"/>
    <col min="4354" max="4355" width="66.140625" style="183" customWidth="1"/>
    <col min="4356" max="4609" width="9.140625" style="183"/>
    <col min="4610" max="4611" width="66.140625" style="183" customWidth="1"/>
    <col min="4612" max="4865" width="9.140625" style="183"/>
    <col min="4866" max="4867" width="66.140625" style="183" customWidth="1"/>
    <col min="4868" max="5121" width="9.140625" style="183"/>
    <col min="5122" max="5123" width="66.140625" style="183" customWidth="1"/>
    <col min="5124" max="5377" width="9.140625" style="183"/>
    <col min="5378" max="5379" width="66.140625" style="183" customWidth="1"/>
    <col min="5380" max="5633" width="9.140625" style="183"/>
    <col min="5634" max="5635" width="66.140625" style="183" customWidth="1"/>
    <col min="5636" max="5889" width="9.140625" style="183"/>
    <col min="5890" max="5891" width="66.140625" style="183" customWidth="1"/>
    <col min="5892" max="6145" width="9.140625" style="183"/>
    <col min="6146" max="6147" width="66.140625" style="183" customWidth="1"/>
    <col min="6148" max="6401" width="9.140625" style="183"/>
    <col min="6402" max="6403" width="66.140625" style="183" customWidth="1"/>
    <col min="6404" max="6657" width="9.140625" style="183"/>
    <col min="6658" max="6659" width="66.140625" style="183" customWidth="1"/>
    <col min="6660" max="6913" width="9.140625" style="183"/>
    <col min="6914" max="6915" width="66.140625" style="183" customWidth="1"/>
    <col min="6916" max="7169" width="9.140625" style="183"/>
    <col min="7170" max="7171" width="66.140625" style="183" customWidth="1"/>
    <col min="7172" max="7425" width="9.140625" style="183"/>
    <col min="7426" max="7427" width="66.140625" style="183" customWidth="1"/>
    <col min="7428" max="7681" width="9.140625" style="183"/>
    <col min="7682" max="7683" width="66.140625" style="183" customWidth="1"/>
    <col min="7684" max="7937" width="9.140625" style="183"/>
    <col min="7938" max="7939" width="66.140625" style="183" customWidth="1"/>
    <col min="7940" max="8193" width="9.140625" style="183"/>
    <col min="8194" max="8195" width="66.140625" style="183" customWidth="1"/>
    <col min="8196" max="8449" width="9.140625" style="183"/>
    <col min="8450" max="8451" width="66.140625" style="183" customWidth="1"/>
    <col min="8452" max="8705" width="9.140625" style="183"/>
    <col min="8706" max="8707" width="66.140625" style="183" customWidth="1"/>
    <col min="8708" max="8961" width="9.140625" style="183"/>
    <col min="8962" max="8963" width="66.140625" style="183" customWidth="1"/>
    <col min="8964" max="9217" width="9.140625" style="183"/>
    <col min="9218" max="9219" width="66.140625" style="183" customWidth="1"/>
    <col min="9220" max="9473" width="9.140625" style="183"/>
    <col min="9474" max="9475" width="66.140625" style="183" customWidth="1"/>
    <col min="9476" max="9729" width="9.140625" style="183"/>
    <col min="9730" max="9731" width="66.140625" style="183" customWidth="1"/>
    <col min="9732" max="9985" width="9.140625" style="183"/>
    <col min="9986" max="9987" width="66.140625" style="183" customWidth="1"/>
    <col min="9988" max="10241" width="9.140625" style="183"/>
    <col min="10242" max="10243" width="66.140625" style="183" customWidth="1"/>
    <col min="10244" max="10497" width="9.140625" style="183"/>
    <col min="10498" max="10499" width="66.140625" style="183" customWidth="1"/>
    <col min="10500" max="10753" width="9.140625" style="183"/>
    <col min="10754" max="10755" width="66.140625" style="183" customWidth="1"/>
    <col min="10756" max="11009" width="9.140625" style="183"/>
    <col min="11010" max="11011" width="66.140625" style="183" customWidth="1"/>
    <col min="11012" max="11265" width="9.140625" style="183"/>
    <col min="11266" max="11267" width="66.140625" style="183" customWidth="1"/>
    <col min="11268" max="11521" width="9.140625" style="183"/>
    <col min="11522" max="11523" width="66.140625" style="183" customWidth="1"/>
    <col min="11524" max="11777" width="9.140625" style="183"/>
    <col min="11778" max="11779" width="66.140625" style="183" customWidth="1"/>
    <col min="11780" max="12033" width="9.140625" style="183"/>
    <col min="12034" max="12035" width="66.140625" style="183" customWidth="1"/>
    <col min="12036" max="12289" width="9.140625" style="183"/>
    <col min="12290" max="12291" width="66.140625" style="183" customWidth="1"/>
    <col min="12292" max="12545" width="9.140625" style="183"/>
    <col min="12546" max="12547" width="66.140625" style="183" customWidth="1"/>
    <col min="12548" max="12801" width="9.140625" style="183"/>
    <col min="12802" max="12803" width="66.140625" style="183" customWidth="1"/>
    <col min="12804" max="13057" width="9.140625" style="183"/>
    <col min="13058" max="13059" width="66.140625" style="183" customWidth="1"/>
    <col min="13060" max="13313" width="9.140625" style="183"/>
    <col min="13314" max="13315" width="66.140625" style="183" customWidth="1"/>
    <col min="13316" max="13569" width="9.140625" style="183"/>
    <col min="13570" max="13571" width="66.140625" style="183" customWidth="1"/>
    <col min="13572" max="13825" width="9.140625" style="183"/>
    <col min="13826" max="13827" width="66.140625" style="183" customWidth="1"/>
    <col min="13828" max="14081" width="9.140625" style="183"/>
    <col min="14082" max="14083" width="66.140625" style="183" customWidth="1"/>
    <col min="14084" max="14337" width="9.140625" style="183"/>
    <col min="14338" max="14339" width="66.140625" style="183" customWidth="1"/>
    <col min="14340" max="14593" width="9.140625" style="183"/>
    <col min="14594" max="14595" width="66.140625" style="183" customWidth="1"/>
    <col min="14596" max="14849" width="9.140625" style="183"/>
    <col min="14850" max="14851" width="66.140625" style="183" customWidth="1"/>
    <col min="14852" max="15105" width="9.140625" style="183"/>
    <col min="15106" max="15107" width="66.140625" style="183" customWidth="1"/>
    <col min="15108" max="15361" width="9.140625" style="183"/>
    <col min="15362" max="15363" width="66.140625" style="183" customWidth="1"/>
    <col min="15364" max="15617" width="9.140625" style="183"/>
    <col min="15618" max="15619" width="66.140625" style="183" customWidth="1"/>
    <col min="15620" max="15873" width="9.140625" style="183"/>
    <col min="15874" max="15875" width="66.140625" style="183" customWidth="1"/>
    <col min="15876" max="16129" width="9.140625" style="183"/>
    <col min="16130" max="16131" width="66.140625" style="183" customWidth="1"/>
    <col min="16132" max="16384" width="9.140625" style="183"/>
  </cols>
  <sheetData>
    <row r="1" spans="1:9" ht="18.75" x14ac:dyDescent="0.3">
      <c r="A1" s="397"/>
      <c r="B1" s="397"/>
      <c r="C1" s="397"/>
      <c r="D1" s="182"/>
      <c r="E1" s="182"/>
      <c r="F1" s="182"/>
      <c r="G1" s="182"/>
      <c r="H1" s="182"/>
      <c r="I1" s="182"/>
    </row>
    <row r="2" spans="1:9" ht="20.25" x14ac:dyDescent="0.25">
      <c r="A2" s="236" t="s">
        <v>116</v>
      </c>
      <c r="B2" s="236"/>
      <c r="C2" s="236"/>
      <c r="D2" s="22"/>
      <c r="E2" s="22"/>
      <c r="F2" s="22"/>
      <c r="G2" s="22"/>
      <c r="H2" s="22"/>
      <c r="I2" s="22"/>
    </row>
    <row r="3" spans="1:9" ht="18.75" x14ac:dyDescent="0.25">
      <c r="A3" s="397"/>
      <c r="B3" s="397"/>
      <c r="C3" s="397"/>
      <c r="D3" s="22"/>
      <c r="E3" s="22"/>
      <c r="F3" s="22"/>
      <c r="G3" s="22"/>
      <c r="H3" s="22"/>
      <c r="I3" s="22"/>
    </row>
    <row r="4" spans="1:9" ht="18.75" x14ac:dyDescent="0.25">
      <c r="A4" s="249" t="str">
        <f>IF(ISBLANK('1'!A4:C4),CONCATENATE("На вкладке 1 этого файла заполните показатель"," '",'1'!A5:C5,"' "),'1'!A4:C4)</f>
        <v>Акционерное общество "Ульяновскэнерго"</v>
      </c>
      <c r="B4" s="249"/>
      <c r="C4" s="249"/>
      <c r="D4" s="23"/>
      <c r="E4" s="23"/>
      <c r="F4" s="23"/>
      <c r="G4" s="23"/>
      <c r="H4" s="23"/>
      <c r="I4" s="23"/>
    </row>
    <row r="5" spans="1:9" x14ac:dyDescent="0.25">
      <c r="A5" s="243" t="s">
        <v>24</v>
      </c>
      <c r="B5" s="243"/>
      <c r="C5" s="243"/>
      <c r="D5" s="24"/>
      <c r="E5" s="24"/>
      <c r="F5" s="24"/>
      <c r="G5" s="24"/>
      <c r="H5" s="24"/>
      <c r="I5" s="24"/>
    </row>
    <row r="6" spans="1:9" ht="18.75" x14ac:dyDescent="0.25">
      <c r="A6" s="397"/>
      <c r="B6" s="397"/>
      <c r="C6" s="397"/>
      <c r="D6" s="22"/>
      <c r="E6" s="22"/>
      <c r="F6" s="22"/>
      <c r="G6" s="22"/>
      <c r="H6" s="22"/>
      <c r="I6" s="22"/>
    </row>
    <row r="7" spans="1:9" ht="30.75" customHeight="1" x14ac:dyDescent="0.25">
      <c r="A7" s="349" t="str">
        <f>IF(ISBLANK('1'!C13),CONCATENATE("В разделе 1 формы заполните показатель"," '",'1'!B13,"' "),'1'!C13)</f>
        <v>L_3.02_AVTO</v>
      </c>
      <c r="B7" s="349"/>
      <c r="C7" s="349"/>
      <c r="D7" s="23"/>
      <c r="E7" s="23"/>
      <c r="F7" s="23"/>
      <c r="G7" s="23"/>
      <c r="H7" s="23"/>
      <c r="I7" s="23"/>
    </row>
    <row r="8" spans="1:9" x14ac:dyDescent="0.25">
      <c r="A8" s="243" t="s">
        <v>39</v>
      </c>
      <c r="B8" s="243"/>
      <c r="C8" s="243"/>
      <c r="D8" s="24"/>
      <c r="E8" s="24"/>
      <c r="F8" s="24"/>
      <c r="G8" s="24"/>
      <c r="H8" s="24"/>
      <c r="I8" s="24"/>
    </row>
    <row r="9" spans="1:9" ht="18.75" x14ac:dyDescent="0.25">
      <c r="A9" s="397"/>
      <c r="B9" s="397"/>
      <c r="C9" s="397"/>
      <c r="D9" s="157"/>
      <c r="E9" s="157"/>
      <c r="F9" s="157"/>
      <c r="G9" s="157"/>
      <c r="H9" s="157"/>
      <c r="I9" s="157"/>
    </row>
    <row r="10" spans="1:9" ht="18.75" x14ac:dyDescent="0.25">
      <c r="A10" s="249" t="str">
        <f>IF(ISBLANK('1'!C14),CONCATENATE("В разделе 1 формы заполните показатель"," '",'1'!B14,"' "),'1'!C14)</f>
        <v>Приобретение автотранспорта</v>
      </c>
      <c r="B10" s="249"/>
      <c r="C10" s="249"/>
      <c r="D10" s="23"/>
      <c r="E10" s="23"/>
      <c r="F10" s="23"/>
      <c r="G10" s="23"/>
      <c r="H10" s="23"/>
      <c r="I10" s="23"/>
    </row>
    <row r="11" spans="1:9" x14ac:dyDescent="0.25">
      <c r="A11" s="243" t="s">
        <v>40</v>
      </c>
      <c r="B11" s="243"/>
      <c r="C11" s="243"/>
      <c r="D11" s="24"/>
      <c r="E11" s="24"/>
      <c r="F11" s="24"/>
      <c r="G11" s="24"/>
      <c r="H11" s="24"/>
      <c r="I11" s="24"/>
    </row>
    <row r="12" spans="1:9" x14ac:dyDescent="0.25">
      <c r="A12" s="397"/>
      <c r="B12" s="397"/>
      <c r="C12" s="397"/>
      <c r="D12" s="24"/>
      <c r="E12" s="24"/>
      <c r="F12" s="24"/>
      <c r="G12" s="24"/>
      <c r="H12" s="24"/>
      <c r="I12" s="24"/>
    </row>
    <row r="13" spans="1:9" ht="18.75" x14ac:dyDescent="0.3">
      <c r="A13" s="39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8"/>
      <c r="C13" s="398"/>
      <c r="D13" s="24"/>
      <c r="E13" s="24"/>
      <c r="F13" s="24"/>
      <c r="G13" s="24"/>
      <c r="H13" s="24"/>
      <c r="I13" s="24"/>
    </row>
    <row r="14" spans="1:9" ht="18.75" x14ac:dyDescent="0.3">
      <c r="A14" s="399"/>
      <c r="B14" s="399"/>
      <c r="C14" s="399"/>
      <c r="D14" s="24"/>
      <c r="E14" s="24"/>
      <c r="F14" s="24"/>
      <c r="G14" s="24"/>
      <c r="H14" s="24"/>
      <c r="I14" s="24"/>
    </row>
    <row r="15" spans="1:9" ht="18.75" x14ac:dyDescent="0.3">
      <c r="A15" s="400" t="s">
        <v>21</v>
      </c>
      <c r="B15" s="400"/>
      <c r="C15" s="400"/>
      <c r="D15" s="24"/>
      <c r="E15" s="24"/>
      <c r="F15" s="24"/>
      <c r="G15" s="24"/>
      <c r="H15" s="24"/>
      <c r="I15" s="24"/>
    </row>
    <row r="16" spans="1:9" x14ac:dyDescent="0.25">
      <c r="A16" s="401"/>
      <c r="B16" s="401"/>
      <c r="C16" s="401"/>
    </row>
    <row r="17" spans="1:7" ht="33.75" customHeight="1" x14ac:dyDescent="0.25">
      <c r="A17" s="99" t="s">
        <v>26</v>
      </c>
      <c r="B17" s="13" t="s">
        <v>2</v>
      </c>
      <c r="C17" s="12" t="s">
        <v>27</v>
      </c>
    </row>
    <row r="18" spans="1:7" x14ac:dyDescent="0.25">
      <c r="A18" s="99">
        <v>1</v>
      </c>
      <c r="B18" s="13">
        <v>2</v>
      </c>
      <c r="C18" s="12">
        <v>3</v>
      </c>
    </row>
    <row r="19" spans="1:7" s="108" customFormat="1" ht="30" x14ac:dyDescent="0.25">
      <c r="A19" s="184">
        <v>1</v>
      </c>
      <c r="B19" s="185" t="s">
        <v>454</v>
      </c>
      <c r="C19" s="223" t="s">
        <v>576</v>
      </c>
    </row>
    <row r="20" spans="1:7" s="108" customFormat="1" x14ac:dyDescent="0.25">
      <c r="A20" s="184">
        <v>2</v>
      </c>
      <c r="B20" s="185" t="s">
        <v>455</v>
      </c>
      <c r="C20" s="223" t="s">
        <v>576</v>
      </c>
    </row>
    <row r="21" spans="1:7" s="108" customFormat="1" ht="80.25" customHeight="1" x14ac:dyDescent="0.25">
      <c r="A21" s="184">
        <v>3</v>
      </c>
      <c r="B21" s="185" t="s">
        <v>456</v>
      </c>
      <c r="C21" s="223" t="s">
        <v>576</v>
      </c>
    </row>
    <row r="22" spans="1:7" s="108" customFormat="1" ht="36" customHeight="1" x14ac:dyDescent="0.25">
      <c r="A22" s="184">
        <v>4</v>
      </c>
      <c r="B22" s="185" t="s">
        <v>457</v>
      </c>
      <c r="C22" s="223" t="s">
        <v>576</v>
      </c>
    </row>
    <row r="23" spans="1:7" s="108" customFormat="1" ht="36" customHeight="1" x14ac:dyDescent="0.25">
      <c r="A23" s="184">
        <v>5</v>
      </c>
      <c r="B23" s="185" t="s">
        <v>458</v>
      </c>
      <c r="C23" s="223" t="s">
        <v>576</v>
      </c>
      <c r="G23" s="226"/>
    </row>
    <row r="24" spans="1:7" s="108" customFormat="1" ht="31.5" customHeight="1" x14ac:dyDescent="0.25">
      <c r="A24" s="184" t="s">
        <v>370</v>
      </c>
      <c r="B24" s="185" t="s">
        <v>459</v>
      </c>
      <c r="C24" s="223" t="s">
        <v>576</v>
      </c>
    </row>
    <row r="25" spans="1:7" s="108" customFormat="1" ht="31.5" customHeight="1" x14ac:dyDescent="0.25">
      <c r="A25" s="184" t="s">
        <v>460</v>
      </c>
      <c r="B25" s="185" t="s">
        <v>461</v>
      </c>
      <c r="C25" s="223" t="s">
        <v>576</v>
      </c>
    </row>
    <row r="26" spans="1:7" s="108" customFormat="1" ht="30" x14ac:dyDescent="0.25">
      <c r="A26" s="184" t="s">
        <v>462</v>
      </c>
      <c r="B26" s="185" t="s">
        <v>463</v>
      </c>
      <c r="C26" s="223" t="s">
        <v>576</v>
      </c>
    </row>
    <row r="27" spans="1:7" s="108" customFormat="1" x14ac:dyDescent="0.25">
      <c r="A27" s="184" t="s">
        <v>464</v>
      </c>
      <c r="B27" s="185" t="s">
        <v>465</v>
      </c>
      <c r="C27" s="223" t="s">
        <v>576</v>
      </c>
    </row>
    <row r="28" spans="1:7" s="108" customFormat="1" x14ac:dyDescent="0.25">
      <c r="A28" s="184" t="s">
        <v>466</v>
      </c>
      <c r="B28" s="185" t="s">
        <v>467</v>
      </c>
      <c r="C28" s="223" t="s">
        <v>576</v>
      </c>
    </row>
    <row r="29" spans="1:7" s="108" customFormat="1" x14ac:dyDescent="0.25">
      <c r="A29" s="184" t="s">
        <v>468</v>
      </c>
      <c r="B29" s="185" t="s">
        <v>469</v>
      </c>
      <c r="C29" s="223" t="s">
        <v>576</v>
      </c>
    </row>
    <row r="30" spans="1:7" s="108" customFormat="1" ht="30" x14ac:dyDescent="0.25">
      <c r="A30" s="186" t="s">
        <v>470</v>
      </c>
      <c r="B30" s="187" t="s">
        <v>471</v>
      </c>
      <c r="C30" s="223" t="s">
        <v>576</v>
      </c>
    </row>
    <row r="31" spans="1:7" s="108" customFormat="1" ht="30" x14ac:dyDescent="0.25">
      <c r="A31" s="186" t="s">
        <v>472</v>
      </c>
      <c r="B31" s="187" t="s">
        <v>463</v>
      </c>
      <c r="C31" s="223" t="s">
        <v>576</v>
      </c>
    </row>
    <row r="32" spans="1:7" s="108" customFormat="1" x14ac:dyDescent="0.25">
      <c r="A32" s="186" t="s">
        <v>473</v>
      </c>
      <c r="B32" s="187" t="s">
        <v>465</v>
      </c>
      <c r="C32" s="223" t="s">
        <v>576</v>
      </c>
    </row>
    <row r="33" spans="1:3" s="108" customFormat="1" x14ac:dyDescent="0.25">
      <c r="A33" s="186" t="s">
        <v>474</v>
      </c>
      <c r="B33" s="187" t="s">
        <v>467</v>
      </c>
      <c r="C33" s="223" t="s">
        <v>576</v>
      </c>
    </row>
    <row r="34" spans="1:3" s="108" customFormat="1" x14ac:dyDescent="0.25">
      <c r="A34" s="186" t="s">
        <v>475</v>
      </c>
      <c r="B34" s="187" t="s">
        <v>469</v>
      </c>
      <c r="C34" s="223" t="s">
        <v>576</v>
      </c>
    </row>
    <row r="35" spans="1:3" s="108" customFormat="1" ht="45" x14ac:dyDescent="0.25">
      <c r="A35" s="184" t="s">
        <v>371</v>
      </c>
      <c r="B35" s="185" t="s">
        <v>476</v>
      </c>
      <c r="C35" s="223" t="s">
        <v>576</v>
      </c>
    </row>
    <row r="36" spans="1:3" s="108" customFormat="1" ht="30" x14ac:dyDescent="0.25">
      <c r="A36" s="184" t="s">
        <v>477</v>
      </c>
      <c r="B36" s="185" t="s">
        <v>461</v>
      </c>
      <c r="C36" s="223" t="s">
        <v>576</v>
      </c>
    </row>
    <row r="37" spans="1:3" s="108" customFormat="1" ht="30" x14ac:dyDescent="0.25">
      <c r="A37" s="184" t="s">
        <v>478</v>
      </c>
      <c r="B37" s="185" t="s">
        <v>479</v>
      </c>
      <c r="C37" s="223" t="s">
        <v>576</v>
      </c>
    </row>
    <row r="38" spans="1:3" s="108" customFormat="1" x14ac:dyDescent="0.25">
      <c r="A38" s="184" t="s">
        <v>480</v>
      </c>
      <c r="B38" s="185" t="s">
        <v>465</v>
      </c>
      <c r="C38" s="223" t="s">
        <v>576</v>
      </c>
    </row>
    <row r="39" spans="1:3" s="108" customFormat="1" x14ac:dyDescent="0.25">
      <c r="A39" s="184" t="s">
        <v>481</v>
      </c>
      <c r="B39" s="185" t="s">
        <v>467</v>
      </c>
      <c r="C39" s="223" t="s">
        <v>576</v>
      </c>
    </row>
    <row r="40" spans="1:3" s="108" customFormat="1" x14ac:dyDescent="0.25">
      <c r="A40" s="184" t="s">
        <v>482</v>
      </c>
      <c r="B40" s="185" t="s">
        <v>469</v>
      </c>
      <c r="C40" s="223" t="s">
        <v>576</v>
      </c>
    </row>
    <row r="41" spans="1:3" s="108" customFormat="1" ht="30" x14ac:dyDescent="0.25">
      <c r="A41" s="186" t="s">
        <v>483</v>
      </c>
      <c r="B41" s="187" t="s">
        <v>471</v>
      </c>
      <c r="C41" s="223" t="s">
        <v>576</v>
      </c>
    </row>
    <row r="42" spans="1:3" s="108" customFormat="1" ht="30" x14ac:dyDescent="0.25">
      <c r="A42" s="186" t="s">
        <v>484</v>
      </c>
      <c r="B42" s="187" t="s">
        <v>479</v>
      </c>
      <c r="C42" s="223" t="s">
        <v>576</v>
      </c>
    </row>
    <row r="43" spans="1:3" s="108" customFormat="1" x14ac:dyDescent="0.25">
      <c r="A43" s="186" t="s">
        <v>485</v>
      </c>
      <c r="B43" s="187" t="s">
        <v>465</v>
      </c>
      <c r="C43" s="223" t="s">
        <v>576</v>
      </c>
    </row>
    <row r="44" spans="1:3" s="108" customFormat="1" x14ac:dyDescent="0.25">
      <c r="A44" s="186" t="s">
        <v>486</v>
      </c>
      <c r="B44" s="187" t="s">
        <v>467</v>
      </c>
      <c r="C44" s="223" t="s">
        <v>576</v>
      </c>
    </row>
    <row r="45" spans="1:3" s="108" customFormat="1" x14ac:dyDescent="0.25">
      <c r="A45" s="186" t="s">
        <v>487</v>
      </c>
      <c r="B45" s="187" t="s">
        <v>469</v>
      </c>
      <c r="C45" s="223" t="s">
        <v>576</v>
      </c>
    </row>
    <row r="46" spans="1:3" s="108" customFormat="1" ht="30" x14ac:dyDescent="0.25">
      <c r="A46" s="184" t="s">
        <v>372</v>
      </c>
      <c r="B46" s="185" t="s">
        <v>488</v>
      </c>
      <c r="C46" s="223" t="s">
        <v>576</v>
      </c>
    </row>
    <row r="47" spans="1:3" s="108" customFormat="1" ht="30" x14ac:dyDescent="0.25">
      <c r="A47" s="184" t="s">
        <v>489</v>
      </c>
      <c r="B47" s="185" t="s">
        <v>461</v>
      </c>
      <c r="C47" s="223" t="s">
        <v>576</v>
      </c>
    </row>
    <row r="48" spans="1:3" s="108" customFormat="1" ht="30" x14ac:dyDescent="0.25">
      <c r="A48" s="184" t="s">
        <v>490</v>
      </c>
      <c r="B48" s="185" t="s">
        <v>479</v>
      </c>
      <c r="C48" s="223" t="s">
        <v>576</v>
      </c>
    </row>
    <row r="49" spans="1:3" s="108" customFormat="1" x14ac:dyDescent="0.25">
      <c r="A49" s="184" t="s">
        <v>491</v>
      </c>
      <c r="B49" s="185" t="s">
        <v>465</v>
      </c>
      <c r="C49" s="223" t="s">
        <v>576</v>
      </c>
    </row>
    <row r="50" spans="1:3" s="108" customFormat="1" x14ac:dyDescent="0.25">
      <c r="A50" s="184" t="s">
        <v>492</v>
      </c>
      <c r="B50" s="185" t="s">
        <v>467</v>
      </c>
      <c r="C50" s="223" t="s">
        <v>576</v>
      </c>
    </row>
    <row r="51" spans="1:3" s="108" customFormat="1" x14ac:dyDescent="0.25">
      <c r="A51" s="184" t="s">
        <v>493</v>
      </c>
      <c r="B51" s="185" t="s">
        <v>469</v>
      </c>
      <c r="C51" s="223" t="s">
        <v>576</v>
      </c>
    </row>
    <row r="52" spans="1:3" s="108" customFormat="1" ht="30" x14ac:dyDescent="0.25">
      <c r="A52" s="186" t="s">
        <v>494</v>
      </c>
      <c r="B52" s="187" t="s">
        <v>471</v>
      </c>
      <c r="C52" s="223" t="s">
        <v>576</v>
      </c>
    </row>
    <row r="53" spans="1:3" s="108" customFormat="1" ht="30" x14ac:dyDescent="0.25">
      <c r="A53" s="186" t="s">
        <v>495</v>
      </c>
      <c r="B53" s="187" t="s">
        <v>479</v>
      </c>
      <c r="C53" s="223" t="s">
        <v>576</v>
      </c>
    </row>
    <row r="54" spans="1:3" s="108" customFormat="1" x14ac:dyDescent="0.25">
      <c r="A54" s="186" t="s">
        <v>496</v>
      </c>
      <c r="B54" s="187" t="s">
        <v>465</v>
      </c>
      <c r="C54" s="223" t="s">
        <v>576</v>
      </c>
    </row>
    <row r="55" spans="1:3" s="108" customFormat="1" x14ac:dyDescent="0.25">
      <c r="A55" s="186" t="s">
        <v>497</v>
      </c>
      <c r="B55" s="187" t="s">
        <v>467</v>
      </c>
      <c r="C55" s="223" t="s">
        <v>576</v>
      </c>
    </row>
    <row r="56" spans="1:3" s="108" customFormat="1" x14ac:dyDescent="0.25">
      <c r="A56" s="186" t="s">
        <v>498</v>
      </c>
      <c r="B56" s="187" t="s">
        <v>469</v>
      </c>
      <c r="C56" s="223" t="s">
        <v>576</v>
      </c>
    </row>
    <row r="57" spans="1:3" s="108" customFormat="1" ht="45" x14ac:dyDescent="0.25">
      <c r="A57" s="184">
        <v>6</v>
      </c>
      <c r="B57" s="185" t="s">
        <v>499</v>
      </c>
      <c r="C57" s="223" t="s">
        <v>576</v>
      </c>
    </row>
    <row r="58" spans="1:3" s="108" customFormat="1" x14ac:dyDescent="0.25">
      <c r="A58" s="184" t="s">
        <v>500</v>
      </c>
      <c r="B58" s="185" t="s">
        <v>501</v>
      </c>
      <c r="C58" s="223" t="s">
        <v>576</v>
      </c>
    </row>
    <row r="59" spans="1:3" s="108" customFormat="1" x14ac:dyDescent="0.25">
      <c r="A59" s="184" t="s">
        <v>502</v>
      </c>
      <c r="B59" s="185" t="s">
        <v>503</v>
      </c>
      <c r="C59" s="223" t="s">
        <v>576</v>
      </c>
    </row>
    <row r="60" spans="1:3" s="108" customFormat="1" ht="30" x14ac:dyDescent="0.25">
      <c r="A60" s="184" t="s">
        <v>504</v>
      </c>
      <c r="B60" s="185" t="s">
        <v>505</v>
      </c>
      <c r="C60" s="223" t="s">
        <v>576</v>
      </c>
    </row>
    <row r="61" spans="1:3" s="108" customFormat="1" x14ac:dyDescent="0.25">
      <c r="A61" s="184" t="s">
        <v>506</v>
      </c>
      <c r="B61" s="185" t="s">
        <v>507</v>
      </c>
      <c r="C61" s="223" t="s">
        <v>576</v>
      </c>
    </row>
    <row r="62" spans="1:3" s="108" customFormat="1" x14ac:dyDescent="0.25">
      <c r="A62" s="184" t="s">
        <v>54</v>
      </c>
      <c r="B62" s="185" t="s">
        <v>508</v>
      </c>
      <c r="C62" s="223" t="s">
        <v>576</v>
      </c>
    </row>
    <row r="63" spans="1:3" s="108" customFormat="1" x14ac:dyDescent="0.25">
      <c r="A63" s="184">
        <v>8</v>
      </c>
      <c r="B63" s="185" t="s">
        <v>509</v>
      </c>
      <c r="C63" s="223" t="s">
        <v>576</v>
      </c>
    </row>
    <row r="64" spans="1:3" s="108" customFormat="1" x14ac:dyDescent="0.25">
      <c r="A64" s="184">
        <v>9</v>
      </c>
      <c r="B64" s="185" t="s">
        <v>510</v>
      </c>
      <c r="C64" s="223" t="s">
        <v>576</v>
      </c>
    </row>
    <row r="65" spans="1:3" s="108" customFormat="1" x14ac:dyDescent="0.25">
      <c r="A65" s="184">
        <v>10</v>
      </c>
      <c r="B65" s="185" t="s">
        <v>511</v>
      </c>
      <c r="C65" s="223" t="s">
        <v>576</v>
      </c>
    </row>
    <row r="66" spans="1:3" s="108" customFormat="1" ht="60" x14ac:dyDescent="0.25">
      <c r="A66" s="184">
        <v>11</v>
      </c>
      <c r="B66" s="185" t="s">
        <v>512</v>
      </c>
      <c r="C66" s="223" t="s">
        <v>576</v>
      </c>
    </row>
    <row r="67" spans="1:3" s="108" customFormat="1" x14ac:dyDescent="0.25">
      <c r="A67" s="184" t="s">
        <v>513</v>
      </c>
      <c r="B67" s="185" t="s">
        <v>514</v>
      </c>
      <c r="C67" s="223" t="s">
        <v>576</v>
      </c>
    </row>
    <row r="68" spans="1:3" s="108" customFormat="1" ht="30" x14ac:dyDescent="0.25">
      <c r="A68" s="184" t="s">
        <v>515</v>
      </c>
      <c r="B68" s="185" t="s">
        <v>516</v>
      </c>
      <c r="C68" s="223" t="s">
        <v>576</v>
      </c>
    </row>
    <row r="69" spans="1:3" s="108" customFormat="1" ht="30" x14ac:dyDescent="0.25">
      <c r="A69" s="186" t="s">
        <v>517</v>
      </c>
      <c r="B69" s="187" t="s">
        <v>518</v>
      </c>
      <c r="C69" s="223" t="s">
        <v>576</v>
      </c>
    </row>
    <row r="70" spans="1:3" s="108" customFormat="1" x14ac:dyDescent="0.25">
      <c r="A70" s="184" t="s">
        <v>519</v>
      </c>
      <c r="B70" s="185" t="s">
        <v>520</v>
      </c>
      <c r="C70" s="223" t="s">
        <v>576</v>
      </c>
    </row>
    <row r="71" spans="1:3" s="108" customFormat="1" ht="31.5" customHeight="1" x14ac:dyDescent="0.25">
      <c r="A71" s="184" t="s">
        <v>521</v>
      </c>
      <c r="B71" s="185" t="s">
        <v>516</v>
      </c>
      <c r="C71" s="223" t="s">
        <v>576</v>
      </c>
    </row>
    <row r="72" spans="1:3" s="108" customFormat="1" ht="30" x14ac:dyDescent="0.25">
      <c r="A72" s="186" t="s">
        <v>522</v>
      </c>
      <c r="B72" s="187" t="s">
        <v>518</v>
      </c>
      <c r="C72" s="223" t="s">
        <v>576</v>
      </c>
    </row>
    <row r="73" spans="1:3" s="108" customFormat="1" x14ac:dyDescent="0.25">
      <c r="A73" s="184" t="s">
        <v>523</v>
      </c>
      <c r="B73" s="188" t="s">
        <v>524</v>
      </c>
      <c r="C73" s="223" t="s">
        <v>576</v>
      </c>
    </row>
    <row r="74" spans="1:3" s="108" customFormat="1" ht="30" x14ac:dyDescent="0.25">
      <c r="A74" s="184" t="s">
        <v>525</v>
      </c>
      <c r="B74" s="189" t="s">
        <v>516</v>
      </c>
      <c r="C74" s="223" t="s">
        <v>576</v>
      </c>
    </row>
    <row r="75" spans="1:3" s="108" customFormat="1" ht="30" x14ac:dyDescent="0.25">
      <c r="A75" s="186" t="s">
        <v>526</v>
      </c>
      <c r="B75" s="187" t="s">
        <v>518</v>
      </c>
      <c r="C75" s="223" t="s">
        <v>576</v>
      </c>
    </row>
    <row r="76" spans="1:3" s="108" customFormat="1" x14ac:dyDescent="0.25">
      <c r="A76" s="184" t="s">
        <v>527</v>
      </c>
      <c r="B76" s="188" t="s">
        <v>528</v>
      </c>
      <c r="C76" s="223" t="s">
        <v>576</v>
      </c>
    </row>
    <row r="77" spans="1:3" s="108" customFormat="1" ht="30" x14ac:dyDescent="0.25">
      <c r="A77" s="184" t="s">
        <v>529</v>
      </c>
      <c r="B77" s="185" t="s">
        <v>516</v>
      </c>
      <c r="C77" s="223" t="s">
        <v>576</v>
      </c>
    </row>
    <row r="78" spans="1:3" s="108" customFormat="1" ht="30" x14ac:dyDescent="0.25">
      <c r="A78" s="186" t="s">
        <v>530</v>
      </c>
      <c r="B78" s="190" t="s">
        <v>518</v>
      </c>
      <c r="C78" s="223" t="s">
        <v>576</v>
      </c>
    </row>
    <row r="79" spans="1:3" s="108" customFormat="1" x14ac:dyDescent="0.25">
      <c r="A79" s="184" t="s">
        <v>531</v>
      </c>
      <c r="B79" s="188" t="s">
        <v>532</v>
      </c>
      <c r="C79" s="223" t="s">
        <v>576</v>
      </c>
    </row>
    <row r="80" spans="1:3" s="108" customFormat="1" ht="30" x14ac:dyDescent="0.25">
      <c r="A80" s="184" t="s">
        <v>533</v>
      </c>
      <c r="B80" s="185" t="s">
        <v>516</v>
      </c>
      <c r="C80" s="223" t="s">
        <v>576</v>
      </c>
    </row>
    <row r="81" spans="1:3" s="108" customFormat="1" ht="30" x14ac:dyDescent="0.25">
      <c r="A81" s="186" t="s">
        <v>534</v>
      </c>
      <c r="B81" s="190" t="s">
        <v>518</v>
      </c>
      <c r="C81" s="223" t="s">
        <v>576</v>
      </c>
    </row>
    <row r="82" spans="1:3" s="108" customFormat="1" ht="302.25" customHeight="1" x14ac:dyDescent="0.25">
      <c r="A82" s="184" t="s">
        <v>64</v>
      </c>
      <c r="B82" s="185" t="s">
        <v>535</v>
      </c>
      <c r="C82" s="223" t="s">
        <v>576</v>
      </c>
    </row>
    <row r="83" spans="1:3" s="108" customFormat="1" ht="45" x14ac:dyDescent="0.25">
      <c r="A83" s="184" t="s">
        <v>66</v>
      </c>
      <c r="B83" s="188" t="s">
        <v>536</v>
      </c>
      <c r="C83" s="223" t="s">
        <v>576</v>
      </c>
    </row>
    <row r="84" spans="1:3" s="108" customFormat="1" x14ac:dyDescent="0.25">
      <c r="A84" s="184" t="s">
        <v>537</v>
      </c>
      <c r="B84" s="191" t="s">
        <v>538</v>
      </c>
      <c r="C84" s="223" t="s">
        <v>576</v>
      </c>
    </row>
    <row r="85" spans="1:3" s="108" customFormat="1" x14ac:dyDescent="0.25">
      <c r="A85" s="184" t="s">
        <v>539</v>
      </c>
      <c r="B85" s="191" t="s">
        <v>540</v>
      </c>
      <c r="C85" s="223" t="s">
        <v>576</v>
      </c>
    </row>
    <row r="86" spans="1:3" s="108" customFormat="1" x14ac:dyDescent="0.25">
      <c r="A86" s="184" t="s">
        <v>68</v>
      </c>
      <c r="B86" s="192" t="s">
        <v>541</v>
      </c>
      <c r="C86" s="223" t="s">
        <v>576</v>
      </c>
    </row>
    <row r="87" spans="1:3" s="108" customFormat="1" x14ac:dyDescent="0.25">
      <c r="A87" s="184" t="s">
        <v>542</v>
      </c>
      <c r="B87" s="192" t="s">
        <v>166</v>
      </c>
      <c r="C87" s="223" t="s">
        <v>576</v>
      </c>
    </row>
    <row r="88" spans="1:3" s="108" customFormat="1" x14ac:dyDescent="0.25">
      <c r="A88" s="184" t="s">
        <v>543</v>
      </c>
      <c r="B88" s="192" t="s">
        <v>544</v>
      </c>
      <c r="C88" s="223" t="s">
        <v>576</v>
      </c>
    </row>
    <row r="89" spans="1:3" s="108" customFormat="1" x14ac:dyDescent="0.25">
      <c r="A89" s="184" t="s">
        <v>545</v>
      </c>
      <c r="B89" s="192" t="s">
        <v>546</v>
      </c>
      <c r="C89" s="223" t="s">
        <v>576</v>
      </c>
    </row>
    <row r="90" spans="1:3" s="108" customFormat="1" x14ac:dyDescent="0.25">
      <c r="A90" s="184" t="s">
        <v>547</v>
      </c>
      <c r="B90" s="192" t="s">
        <v>548</v>
      </c>
      <c r="C90" s="223" t="s">
        <v>576</v>
      </c>
    </row>
    <row r="91" spans="1:3" s="108" customFormat="1" x14ac:dyDescent="0.25">
      <c r="A91" s="184" t="s">
        <v>549</v>
      </c>
      <c r="B91" s="191" t="s">
        <v>550</v>
      </c>
      <c r="C91" s="223" t="s">
        <v>576</v>
      </c>
    </row>
    <row r="92" spans="1:3" s="108" customFormat="1" x14ac:dyDescent="0.25">
      <c r="A92" s="184" t="s">
        <v>551</v>
      </c>
      <c r="B92" s="193" t="s">
        <v>552</v>
      </c>
      <c r="C92" s="223" t="s">
        <v>576</v>
      </c>
    </row>
    <row r="93" spans="1:3" s="108" customFormat="1" x14ac:dyDescent="0.25">
      <c r="A93" s="184" t="s">
        <v>553</v>
      </c>
      <c r="B93" s="194" t="s">
        <v>554</v>
      </c>
      <c r="C93" s="223" t="s">
        <v>576</v>
      </c>
    </row>
    <row r="94" spans="1:3" s="108" customFormat="1" x14ac:dyDescent="0.25">
      <c r="A94" s="184" t="s">
        <v>555</v>
      </c>
      <c r="B94" s="194" t="s">
        <v>556</v>
      </c>
      <c r="C94" s="223" t="s">
        <v>576</v>
      </c>
    </row>
    <row r="95" spans="1:3" s="108" customFormat="1" x14ac:dyDescent="0.25">
      <c r="A95" s="184" t="s">
        <v>557</v>
      </c>
      <c r="B95" s="194" t="s">
        <v>558</v>
      </c>
      <c r="C95" s="223" t="s">
        <v>576</v>
      </c>
    </row>
    <row r="96" spans="1:3" s="108" customFormat="1" ht="60" x14ac:dyDescent="0.25">
      <c r="A96" s="184" t="s">
        <v>70</v>
      </c>
      <c r="B96" s="195" t="s">
        <v>559</v>
      </c>
      <c r="C96" s="223" t="s">
        <v>576</v>
      </c>
    </row>
    <row r="97" spans="1:3" s="108" customFormat="1" ht="90" x14ac:dyDescent="0.25">
      <c r="A97" s="184" t="s">
        <v>72</v>
      </c>
      <c r="B97" s="194" t="s">
        <v>560</v>
      </c>
      <c r="C97" s="223" t="s">
        <v>576</v>
      </c>
    </row>
    <row r="98" spans="1:3" s="108" customFormat="1" x14ac:dyDescent="0.25">
      <c r="A98" s="184" t="s">
        <v>561</v>
      </c>
      <c r="B98" s="196" t="s">
        <v>562</v>
      </c>
      <c r="C98" s="223" t="s">
        <v>576</v>
      </c>
    </row>
    <row r="99" spans="1:3" s="108" customFormat="1" x14ac:dyDescent="0.25">
      <c r="A99" s="184" t="s">
        <v>563</v>
      </c>
      <c r="B99" s="196" t="s">
        <v>564</v>
      </c>
      <c r="C99" s="223" t="s">
        <v>576</v>
      </c>
    </row>
    <row r="100" spans="1:3" s="108" customFormat="1" x14ac:dyDescent="0.25">
      <c r="A100" s="184" t="s">
        <v>565</v>
      </c>
      <c r="B100" s="196" t="s">
        <v>566</v>
      </c>
      <c r="C100" s="223" t="s">
        <v>576</v>
      </c>
    </row>
    <row r="101" spans="1:3" s="108" customFormat="1" x14ac:dyDescent="0.25">
      <c r="A101" s="184" t="s">
        <v>567</v>
      </c>
      <c r="B101" s="196" t="s">
        <v>568</v>
      </c>
      <c r="C101" s="223" t="s">
        <v>576</v>
      </c>
    </row>
    <row r="102" spans="1:3" s="108" customFormat="1" x14ac:dyDescent="0.25">
      <c r="A102" s="184" t="s">
        <v>569</v>
      </c>
      <c r="B102" s="197" t="s">
        <v>570</v>
      </c>
      <c r="C102" s="223" t="s">
        <v>576</v>
      </c>
    </row>
    <row r="103" spans="1:3" ht="30" x14ac:dyDescent="0.25">
      <c r="A103" s="186" t="s">
        <v>571</v>
      </c>
      <c r="B103" s="198" t="s">
        <v>572</v>
      </c>
      <c r="C103" s="223" t="s">
        <v>576</v>
      </c>
    </row>
    <row r="104" spans="1:3" ht="30" x14ac:dyDescent="0.25">
      <c r="A104" s="186" t="s">
        <v>573</v>
      </c>
      <c r="B104" s="199" t="s">
        <v>574</v>
      </c>
      <c r="C104" s="223" t="s">
        <v>576</v>
      </c>
    </row>
    <row r="105" spans="1:3" x14ac:dyDescent="0.25">
      <c r="B105" s="201"/>
      <c r="C105" s="202"/>
    </row>
    <row r="106" spans="1:3" x14ac:dyDescent="0.25">
      <c r="C106" s="204"/>
    </row>
    <row r="107" spans="1:3" x14ac:dyDescent="0.25">
      <c r="C107" s="205"/>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8 A105:XFD1048576 A19:B104 D19:XFD104">
    <cfRule type="expression" dxfId="2" priority="3">
      <formula>CELL("защита",A1)</formula>
    </cfRule>
  </conditionalFormatting>
  <conditionalFormatting sqref="C19:C104">
    <cfRule type="expression" dxfId="1" priority="1">
      <formula>CELL("защита",C19)</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A20" sqref="A20:F20"/>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5" t="s">
        <v>22</v>
      </c>
      <c r="B1" s="235"/>
      <c r="C1" s="235"/>
      <c r="D1" s="216"/>
      <c r="E1" s="216"/>
      <c r="F1" s="216"/>
    </row>
    <row r="2" spans="1:6" ht="20.25" x14ac:dyDescent="0.25">
      <c r="A2" s="236" t="s">
        <v>23</v>
      </c>
      <c r="B2" s="236"/>
      <c r="C2" s="236"/>
      <c r="D2" s="216"/>
      <c r="E2" s="216"/>
      <c r="F2" s="216"/>
    </row>
    <row r="3" spans="1:6" ht="18.75" x14ac:dyDescent="0.25">
      <c r="A3" s="237"/>
      <c r="B3" s="237"/>
      <c r="C3" s="237"/>
      <c r="D3" s="216"/>
      <c r="E3" s="216"/>
      <c r="F3" s="216"/>
    </row>
    <row r="4" spans="1:6" x14ac:dyDescent="0.25">
      <c r="A4" s="238" t="s">
        <v>590</v>
      </c>
      <c r="B4" s="238"/>
      <c r="C4" s="238"/>
      <c r="D4" s="216"/>
      <c r="E4" s="216"/>
      <c r="F4" s="216"/>
    </row>
    <row r="5" spans="1:6" ht="15.75" x14ac:dyDescent="0.25">
      <c r="A5" s="239" t="s">
        <v>24</v>
      </c>
      <c r="B5" s="239"/>
      <c r="C5" s="239"/>
      <c r="D5" s="216"/>
      <c r="E5" s="216"/>
      <c r="F5" s="216"/>
    </row>
    <row r="6" spans="1:6" ht="15.75" customHeight="1" x14ac:dyDescent="0.25">
      <c r="A6" s="232"/>
      <c r="B6" s="232"/>
      <c r="C6" s="232"/>
      <c r="D6" s="216"/>
      <c r="E6" s="216"/>
      <c r="F6" s="216"/>
    </row>
    <row r="7" spans="1:6" ht="15.75" customHeight="1" x14ac:dyDescent="0.25">
      <c r="A7" s="231">
        <v>7327012462</v>
      </c>
      <c r="B7" s="231"/>
      <c r="C7" s="231"/>
      <c r="D7" s="216"/>
      <c r="E7" s="216"/>
      <c r="F7" s="216"/>
    </row>
    <row r="8" spans="1:6" ht="15.75" customHeight="1" x14ac:dyDescent="0.25">
      <c r="A8" s="232" t="s">
        <v>25</v>
      </c>
      <c r="B8" s="232"/>
      <c r="C8" s="232"/>
      <c r="D8" s="216"/>
      <c r="E8" s="216"/>
      <c r="F8" s="216"/>
    </row>
    <row r="9" spans="1:6" ht="15.75" customHeight="1" x14ac:dyDescent="0.25">
      <c r="A9" s="211"/>
      <c r="B9" s="211"/>
      <c r="C9" s="211"/>
      <c r="D9" s="216"/>
      <c r="E9" s="216"/>
      <c r="F9" s="216"/>
    </row>
    <row r="10" spans="1:6" ht="53.25" customHeight="1" x14ac:dyDescent="0.25">
      <c r="A10" s="233" t="s">
        <v>6</v>
      </c>
      <c r="B10" s="233"/>
      <c r="C10" s="233"/>
      <c r="D10" s="216"/>
      <c r="E10" s="216"/>
      <c r="F10" s="216"/>
    </row>
    <row r="11" spans="1:6" ht="20.25" customHeight="1" x14ac:dyDescent="0.25">
      <c r="A11" s="11"/>
      <c r="B11" s="11"/>
      <c r="C11" s="11"/>
      <c r="D11" s="216"/>
      <c r="E11" s="216"/>
      <c r="F11" s="216"/>
    </row>
    <row r="12" spans="1:6" ht="15.75" x14ac:dyDescent="0.25">
      <c r="A12" s="212" t="s">
        <v>26</v>
      </c>
      <c r="B12" s="213" t="s">
        <v>2</v>
      </c>
      <c r="C12" s="212" t="s">
        <v>27</v>
      </c>
      <c r="D12" s="216"/>
      <c r="E12" s="216"/>
      <c r="F12" s="216"/>
    </row>
    <row r="13" spans="1:6" ht="15.75" x14ac:dyDescent="0.25">
      <c r="A13" s="14">
        <v>1</v>
      </c>
      <c r="B13" s="15" t="s">
        <v>28</v>
      </c>
      <c r="C13" s="16" t="s">
        <v>592</v>
      </c>
      <c r="D13" s="216"/>
      <c r="E13" s="216"/>
      <c r="F13" s="216"/>
    </row>
    <row r="14" spans="1:6" ht="42" customHeight="1" x14ac:dyDescent="0.25">
      <c r="A14" s="14">
        <v>2</v>
      </c>
      <c r="B14" s="15" t="s">
        <v>29</v>
      </c>
      <c r="C14" s="16" t="s">
        <v>621</v>
      </c>
      <c r="D14" s="216"/>
      <c r="E14" s="216"/>
      <c r="F14" s="216"/>
    </row>
    <row r="15" spans="1:6" ht="15.75" x14ac:dyDescent="0.25">
      <c r="A15" s="14">
        <v>3</v>
      </c>
      <c r="B15" s="15" t="s">
        <v>30</v>
      </c>
      <c r="C15" s="16">
        <v>2025</v>
      </c>
      <c r="D15" s="216"/>
      <c r="E15" s="216"/>
      <c r="F15" s="216"/>
    </row>
    <row r="16" spans="1:6" ht="47.25" x14ac:dyDescent="0.25">
      <c r="A16" s="14">
        <v>4</v>
      </c>
      <c r="B16" s="15" t="s">
        <v>31</v>
      </c>
      <c r="C16" s="16" t="s">
        <v>575</v>
      </c>
      <c r="D16" s="216"/>
      <c r="E16" s="216"/>
      <c r="F16" s="216"/>
    </row>
    <row r="17" spans="1:6" ht="47.25" x14ac:dyDescent="0.25">
      <c r="A17" s="14">
        <v>5</v>
      </c>
      <c r="B17" s="15" t="s">
        <v>32</v>
      </c>
      <c r="C17" s="16" t="s">
        <v>575</v>
      </c>
      <c r="D17" s="216"/>
      <c r="E17" s="216"/>
      <c r="F17" s="216"/>
    </row>
    <row r="18" spans="1:6" x14ac:dyDescent="0.25">
      <c r="A18" s="216"/>
      <c r="B18" s="216"/>
      <c r="C18" s="216"/>
      <c r="D18" s="216"/>
      <c r="E18" s="216"/>
      <c r="F18" s="216"/>
    </row>
    <row r="19" spans="1:6" x14ac:dyDescent="0.25">
      <c r="A19" s="216"/>
      <c r="B19" s="216"/>
      <c r="C19" s="216"/>
      <c r="D19" s="216"/>
      <c r="E19" s="216"/>
      <c r="F19" s="216"/>
    </row>
    <row r="20" spans="1:6" ht="45.75" customHeight="1" x14ac:dyDescent="0.25">
      <c r="A20" s="234" t="s">
        <v>33</v>
      </c>
      <c r="B20" s="234"/>
      <c r="C20" s="234"/>
      <c r="D20" s="234"/>
      <c r="E20" s="234"/>
      <c r="F20" s="234"/>
    </row>
    <row r="21" spans="1:6" ht="63" x14ac:dyDescent="0.25">
      <c r="A21" s="17" t="s">
        <v>26</v>
      </c>
      <c r="B21" s="17" t="s">
        <v>34</v>
      </c>
      <c r="C21" s="17" t="s">
        <v>35</v>
      </c>
      <c r="D21" s="17" t="s">
        <v>36</v>
      </c>
      <c r="E21" s="17" t="s">
        <v>37</v>
      </c>
      <c r="F21" s="17" t="s">
        <v>38</v>
      </c>
    </row>
    <row r="22" spans="1:6" ht="105" x14ac:dyDescent="0.25">
      <c r="A22" s="207">
        <v>1</v>
      </c>
      <c r="B22" s="207" t="s">
        <v>591</v>
      </c>
      <c r="C22" s="208" t="s">
        <v>593</v>
      </c>
      <c r="D22" s="209">
        <v>45614</v>
      </c>
      <c r="E22" s="210" t="s">
        <v>594</v>
      </c>
      <c r="F22" s="208" t="s">
        <v>595</v>
      </c>
    </row>
    <row r="23" spans="1:6" x14ac:dyDescent="0.25">
      <c r="A23" s="206"/>
      <c r="B23" s="206"/>
      <c r="C23" s="206"/>
      <c r="D23" s="206"/>
      <c r="E23" s="206"/>
      <c r="F23" s="206"/>
    </row>
    <row r="24" spans="1:6" x14ac:dyDescent="0.25">
      <c r="A24" s="206"/>
      <c r="B24" s="206"/>
      <c r="C24" s="206"/>
      <c r="D24" s="206"/>
      <c r="E24" s="206"/>
      <c r="F24" s="206"/>
    </row>
    <row r="25" spans="1:6" x14ac:dyDescent="0.25">
      <c r="A25" s="206"/>
      <c r="B25" s="206"/>
      <c r="C25" s="206"/>
      <c r="D25" s="206"/>
      <c r="E25" s="206"/>
      <c r="F25" s="206"/>
    </row>
    <row r="26" spans="1:6" x14ac:dyDescent="0.25">
      <c r="A26" s="206"/>
      <c r="B26" s="206"/>
      <c r="C26" s="206"/>
      <c r="D26" s="206"/>
      <c r="E26" s="206"/>
      <c r="F26" s="206"/>
    </row>
    <row r="27" spans="1:6" x14ac:dyDescent="0.25">
      <c r="A27" s="206"/>
      <c r="B27" s="206"/>
      <c r="C27" s="206"/>
      <c r="D27" s="206"/>
      <c r="E27" s="206"/>
      <c r="F27" s="206"/>
    </row>
    <row r="28" spans="1:6" x14ac:dyDescent="0.25">
      <c r="A28" s="206"/>
      <c r="B28" s="206"/>
      <c r="C28" s="206"/>
      <c r="D28" s="206"/>
      <c r="E28" s="206"/>
      <c r="F28" s="206"/>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47" priority="10">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5">
      <formula>CELL("защита",A1)</formula>
    </cfRule>
  </conditionalFormatting>
  <conditionalFormatting sqref="A23:F1048576">
    <cfRule type="expression" dxfId="42" priority="6">
      <formula>ISBLANK(A23)</formula>
    </cfRule>
  </conditionalFormatting>
  <conditionalFormatting sqref="A22:F22">
    <cfRule type="expression" dxfId="41" priority="3">
      <formula>CELL("защита",A22)</formula>
    </cfRule>
  </conditionalFormatting>
  <conditionalFormatting sqref="A22:F22">
    <cfRule type="expression" dxfId="40" priority="4">
      <formula>ISBLANK(A22)</formula>
    </cfRule>
  </conditionalFormatting>
  <conditionalFormatting sqref="A22:F22">
    <cfRule type="containsBlanks" dxfId="39" priority="2">
      <formula>LEN(TRIM(A22))=0</formula>
    </cfRule>
  </conditionalFormatting>
  <conditionalFormatting sqref="C13">
    <cfRule type="containsBlanks" dxfId="38" priority="1">
      <formula>LEN(TRIM(C13))=0</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E18" sqref="E18"/>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1"/>
      <c r="B1" s="241"/>
      <c r="C1" s="241"/>
      <c r="F1" s="19"/>
      <c r="G1" s="19"/>
    </row>
    <row r="2" spans="1:22" s="18" customFormat="1" ht="20.25" x14ac:dyDescent="0.3">
      <c r="A2" s="236" t="s">
        <v>23</v>
      </c>
      <c r="B2" s="236"/>
      <c r="C2" s="236"/>
      <c r="F2" s="19"/>
      <c r="G2" s="19"/>
      <c r="H2" s="20"/>
    </row>
    <row r="3" spans="1:22" s="18" customFormat="1" ht="18.75" x14ac:dyDescent="0.2">
      <c r="A3" s="237"/>
      <c r="B3" s="237"/>
      <c r="C3" s="237"/>
      <c r="D3" s="21"/>
      <c r="E3" s="21"/>
      <c r="F3" s="21"/>
      <c r="G3" s="21"/>
      <c r="H3" s="21"/>
      <c r="I3" s="22"/>
      <c r="J3" s="22"/>
      <c r="K3" s="22"/>
      <c r="L3" s="22"/>
      <c r="M3" s="22"/>
      <c r="N3" s="22"/>
      <c r="O3" s="22"/>
      <c r="P3" s="22"/>
      <c r="Q3" s="22"/>
      <c r="R3" s="22"/>
      <c r="S3" s="22"/>
      <c r="T3" s="22"/>
      <c r="U3" s="22"/>
      <c r="V3" s="22"/>
    </row>
    <row r="4" spans="1:22" s="18" customFormat="1" ht="18.75" x14ac:dyDescent="0.2">
      <c r="A4" s="242" t="str">
        <f>IF(ISBLANK('1'!A4:C4),CONCATENATE("На вкладке 1 файла заполните показатель"," '",'1'!A5:C5,"' "),'1'!A4:C4)</f>
        <v>Акционерное общество "Ульяновскэнерго"</v>
      </c>
      <c r="B4" s="242"/>
      <c r="C4" s="242"/>
      <c r="D4" s="23"/>
      <c r="E4" s="23"/>
      <c r="F4" s="23"/>
      <c r="G4" s="23"/>
      <c r="H4" s="23"/>
      <c r="I4" s="22"/>
      <c r="J4" s="22"/>
      <c r="K4" s="22"/>
      <c r="L4" s="22"/>
      <c r="M4" s="22"/>
      <c r="N4" s="22"/>
      <c r="O4" s="22"/>
      <c r="P4" s="22"/>
      <c r="Q4" s="22"/>
      <c r="R4" s="22"/>
      <c r="S4" s="22"/>
      <c r="T4" s="22"/>
      <c r="U4" s="22"/>
      <c r="V4" s="22"/>
    </row>
    <row r="5" spans="1:22" s="18" customFormat="1" ht="18.75" x14ac:dyDescent="0.2">
      <c r="A5" s="243" t="s">
        <v>24</v>
      </c>
      <c r="B5" s="243"/>
      <c r="C5" s="243"/>
      <c r="D5" s="24"/>
      <c r="E5" s="24"/>
      <c r="F5" s="24"/>
      <c r="G5" s="24"/>
      <c r="H5" s="24"/>
      <c r="I5" s="22"/>
      <c r="J5" s="22"/>
      <c r="K5" s="22"/>
      <c r="L5" s="22"/>
      <c r="M5" s="22"/>
      <c r="N5" s="22"/>
      <c r="O5" s="22"/>
      <c r="P5" s="22"/>
      <c r="Q5" s="22"/>
      <c r="R5" s="22"/>
      <c r="S5" s="22"/>
      <c r="T5" s="22"/>
      <c r="U5" s="22"/>
      <c r="V5" s="22"/>
    </row>
    <row r="6" spans="1:22" s="18" customFormat="1" ht="18.75" x14ac:dyDescent="0.2">
      <c r="A6" s="240"/>
      <c r="B6" s="240"/>
      <c r="C6" s="240"/>
      <c r="D6" s="21"/>
      <c r="E6" s="21"/>
      <c r="F6" s="21"/>
      <c r="G6" s="21"/>
      <c r="H6" s="21"/>
      <c r="I6" s="22"/>
      <c r="J6" s="22"/>
      <c r="K6" s="22"/>
      <c r="L6" s="22"/>
      <c r="M6" s="22"/>
      <c r="N6" s="22"/>
      <c r="O6" s="22"/>
      <c r="P6" s="22"/>
      <c r="Q6" s="22"/>
      <c r="R6" s="22"/>
      <c r="S6" s="22"/>
      <c r="T6" s="22"/>
      <c r="U6" s="22"/>
      <c r="V6" s="22"/>
    </row>
    <row r="7" spans="1:22" s="18" customFormat="1" ht="18.75" x14ac:dyDescent="0.2">
      <c r="A7" s="242" t="str">
        <f>IF(ISBLANK('1'!C13),CONCATENATE("В разделе 1 формы заполните показатель"," '",'1'!B13,"' "),'1'!C13)</f>
        <v>L_3.02_AVTO</v>
      </c>
      <c r="B7" s="242"/>
      <c r="C7" s="242"/>
      <c r="D7" s="23"/>
      <c r="E7" s="23"/>
      <c r="F7" s="23"/>
      <c r="G7" s="23"/>
      <c r="H7" s="23"/>
      <c r="I7" s="22"/>
      <c r="J7" s="22"/>
      <c r="K7" s="22"/>
      <c r="L7" s="22"/>
      <c r="M7" s="22"/>
      <c r="N7" s="22"/>
      <c r="O7" s="22"/>
      <c r="P7" s="22"/>
      <c r="Q7" s="22"/>
      <c r="R7" s="22"/>
      <c r="S7" s="22"/>
      <c r="T7" s="22"/>
      <c r="U7" s="22"/>
      <c r="V7" s="22"/>
    </row>
    <row r="8" spans="1:22" s="18" customFormat="1" ht="18.75" x14ac:dyDescent="0.2">
      <c r="A8" s="243" t="s">
        <v>39</v>
      </c>
      <c r="B8" s="243"/>
      <c r="C8" s="243"/>
      <c r="D8" s="24"/>
      <c r="E8" s="24"/>
      <c r="F8" s="24"/>
      <c r="G8" s="24"/>
      <c r="H8" s="24"/>
      <c r="I8" s="22"/>
      <c r="J8" s="22"/>
      <c r="K8" s="22"/>
      <c r="L8" s="22"/>
      <c r="M8" s="22"/>
      <c r="N8" s="22"/>
      <c r="O8" s="22"/>
      <c r="P8" s="22"/>
      <c r="Q8" s="22"/>
      <c r="R8" s="22"/>
      <c r="S8" s="22"/>
      <c r="T8" s="22"/>
      <c r="U8" s="22"/>
      <c r="V8" s="22"/>
    </row>
    <row r="9" spans="1:22" s="26" customFormat="1" ht="15.75" customHeight="1" x14ac:dyDescent="0.2">
      <c r="A9" s="246"/>
      <c r="B9" s="246"/>
      <c r="C9" s="246"/>
      <c r="D9" s="25"/>
      <c r="E9" s="25"/>
      <c r="F9" s="25"/>
      <c r="G9" s="25"/>
      <c r="H9" s="25"/>
      <c r="I9" s="25"/>
      <c r="J9" s="25"/>
      <c r="K9" s="25"/>
      <c r="L9" s="25"/>
      <c r="M9" s="25"/>
      <c r="N9" s="25"/>
      <c r="O9" s="25"/>
      <c r="P9" s="25"/>
      <c r="Q9" s="25"/>
      <c r="R9" s="25"/>
      <c r="S9" s="25"/>
      <c r="T9" s="25"/>
      <c r="U9" s="25"/>
      <c r="V9" s="25"/>
    </row>
    <row r="10" spans="1:22" s="27" customFormat="1" ht="24" customHeight="1" x14ac:dyDescent="0.2">
      <c r="A10" s="242" t="str">
        <f>IF(ISBLANK('1'!C14),CONCATENATE("В разделе 1 формы заполните показатель"," '",'1'!B14,"' "),'1'!C14)</f>
        <v>Приобретение автотранспорта</v>
      </c>
      <c r="B10" s="242"/>
      <c r="C10" s="242"/>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3" t="s">
        <v>40</v>
      </c>
      <c r="B11" s="243"/>
      <c r="C11" s="243"/>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37"/>
      <c r="B12" s="237"/>
      <c r="C12" s="237"/>
      <c r="D12" s="28"/>
      <c r="E12" s="28"/>
      <c r="F12" s="28"/>
      <c r="G12" s="28"/>
      <c r="H12" s="28"/>
      <c r="I12" s="28"/>
      <c r="J12" s="28"/>
      <c r="K12" s="28"/>
      <c r="L12" s="28"/>
      <c r="M12" s="28"/>
      <c r="N12" s="28"/>
      <c r="O12" s="28"/>
      <c r="P12" s="28"/>
      <c r="Q12" s="28"/>
      <c r="R12" s="28"/>
      <c r="S12" s="28"/>
    </row>
    <row r="13" spans="1:22" s="27"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4"/>
      <c r="C13" s="244"/>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3" t="s">
        <v>41</v>
      </c>
      <c r="B15" s="233"/>
      <c r="C15" s="233"/>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5"/>
      <c r="B16" s="245"/>
      <c r="C16" s="245"/>
      <c r="D16" s="24"/>
      <c r="E16" s="24"/>
      <c r="F16" s="24"/>
      <c r="G16" s="24"/>
      <c r="H16" s="24"/>
      <c r="I16" s="28"/>
      <c r="J16" s="28"/>
      <c r="K16" s="28"/>
      <c r="L16" s="28"/>
      <c r="M16" s="28"/>
      <c r="N16" s="28"/>
      <c r="O16" s="28"/>
      <c r="P16" s="28"/>
      <c r="Q16" s="28"/>
      <c r="R16" s="28"/>
      <c r="S16" s="28"/>
    </row>
    <row r="17" spans="1:22" s="27" customFormat="1" ht="39.75" customHeight="1" x14ac:dyDescent="0.2">
      <c r="A17" s="214" t="s">
        <v>26</v>
      </c>
      <c r="B17" s="215" t="s">
        <v>2</v>
      </c>
      <c r="C17" s="214"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14">
        <v>1</v>
      </c>
      <c r="B18" s="215">
        <v>2</v>
      </c>
      <c r="C18" s="214">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17" t="s">
        <v>610</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17" t="s">
        <v>611</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17" t="s">
        <v>611</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17" t="s">
        <v>612</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17" t="s">
        <v>612</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17" t="s">
        <v>612</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17" t="s">
        <v>612</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17" t="s">
        <v>612</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17" t="s">
        <v>613</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17" t="s">
        <v>612</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17" t="s">
        <v>612</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17" t="s">
        <v>612</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17" t="s">
        <v>612</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1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17" t="s">
        <v>612</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17"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17"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17"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17"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17"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37" priority="2">
      <formula>ISBLANK(C19)</formula>
    </cfRule>
  </conditionalFormatting>
  <conditionalFormatting sqref="A1:XFD1048576">
    <cfRule type="expression" dxfId="3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activeCell="E20" sqref="E20"/>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48"/>
      <c r="B1" s="248"/>
      <c r="C1" s="248"/>
      <c r="E1" s="19"/>
      <c r="F1" s="19"/>
      <c r="G1" s="20"/>
    </row>
    <row r="2" spans="1:21" s="18" customFormat="1" ht="20.25" x14ac:dyDescent="0.2">
      <c r="A2" s="236" t="str">
        <f>'2'!A2:C2</f>
        <v>Паспорт инвестиционного проекта</v>
      </c>
      <c r="B2" s="236"/>
      <c r="C2" s="236"/>
      <c r="D2" s="22"/>
      <c r="E2" s="22"/>
      <c r="F2" s="22"/>
      <c r="G2" s="22"/>
      <c r="H2" s="22"/>
      <c r="I2" s="22"/>
      <c r="J2" s="22"/>
      <c r="K2" s="22"/>
      <c r="L2" s="22"/>
      <c r="M2" s="22"/>
      <c r="N2" s="22"/>
      <c r="O2" s="22"/>
      <c r="P2" s="22"/>
      <c r="Q2" s="22"/>
      <c r="R2" s="22"/>
      <c r="S2" s="22"/>
      <c r="T2" s="22"/>
      <c r="U2" s="22"/>
    </row>
    <row r="3" spans="1:21" s="18" customFormat="1" ht="18.75" x14ac:dyDescent="0.2">
      <c r="A3" s="240"/>
      <c r="B3" s="240"/>
      <c r="C3" s="240"/>
      <c r="D3" s="21"/>
      <c r="E3" s="21"/>
      <c r="F3" s="21"/>
      <c r="G3" s="21"/>
      <c r="H3" s="22"/>
      <c r="I3" s="22"/>
      <c r="J3" s="22"/>
      <c r="K3" s="22"/>
      <c r="L3" s="22"/>
      <c r="M3" s="22"/>
      <c r="N3" s="22"/>
      <c r="O3" s="22"/>
      <c r="P3" s="22"/>
      <c r="Q3" s="22"/>
      <c r="R3" s="22"/>
      <c r="S3" s="22"/>
      <c r="T3" s="22"/>
      <c r="U3" s="22"/>
    </row>
    <row r="4" spans="1:21" s="18" customFormat="1" ht="18.75" x14ac:dyDescent="0.2">
      <c r="A4" s="249" t="str">
        <f>IF(ISBLANK('1'!A4:C4),CONCATENATE("На вкладке 1 этого файла заполните показатель"," '",'1'!A5:C5,"' "),'1'!A4:C4)</f>
        <v>Акционерное общество "Ульяновскэнерго"</v>
      </c>
      <c r="B4" s="249"/>
      <c r="C4" s="249"/>
      <c r="D4" s="23"/>
      <c r="E4" s="23"/>
      <c r="F4" s="23"/>
      <c r="G4" s="23"/>
      <c r="H4" s="22"/>
      <c r="I4" s="22"/>
      <c r="J4" s="22"/>
      <c r="K4" s="22"/>
      <c r="L4" s="22"/>
      <c r="M4" s="22"/>
      <c r="N4" s="22"/>
      <c r="O4" s="22"/>
      <c r="P4" s="22"/>
      <c r="Q4" s="22"/>
      <c r="R4" s="22"/>
      <c r="S4" s="22"/>
      <c r="T4" s="22"/>
      <c r="U4" s="22"/>
    </row>
    <row r="5" spans="1:21" s="18" customFormat="1" ht="18.75" x14ac:dyDescent="0.2">
      <c r="A5" s="232" t="s">
        <v>24</v>
      </c>
      <c r="B5" s="232"/>
      <c r="C5" s="232"/>
      <c r="D5" s="24"/>
      <c r="E5" s="24"/>
      <c r="F5" s="24"/>
      <c r="G5" s="24"/>
      <c r="H5" s="22"/>
      <c r="I5" s="22"/>
      <c r="J5" s="22"/>
      <c r="K5" s="22"/>
      <c r="L5" s="22"/>
      <c r="M5" s="22"/>
      <c r="N5" s="22"/>
      <c r="O5" s="22"/>
      <c r="P5" s="22"/>
      <c r="Q5" s="22"/>
      <c r="R5" s="22"/>
      <c r="S5" s="22"/>
      <c r="T5" s="22"/>
      <c r="U5" s="22"/>
    </row>
    <row r="6" spans="1:21" s="18" customFormat="1" ht="18.75" x14ac:dyDescent="0.2">
      <c r="A6" s="247"/>
      <c r="B6" s="247"/>
      <c r="C6" s="247"/>
      <c r="D6" s="21"/>
      <c r="E6" s="21"/>
      <c r="F6" s="21"/>
      <c r="G6" s="21"/>
      <c r="H6" s="22"/>
      <c r="I6" s="22"/>
      <c r="J6" s="22"/>
      <c r="K6" s="22"/>
      <c r="L6" s="22"/>
      <c r="M6" s="22"/>
      <c r="N6" s="22"/>
      <c r="O6" s="22"/>
      <c r="P6" s="22"/>
      <c r="Q6" s="22"/>
      <c r="R6" s="22"/>
      <c r="S6" s="22"/>
      <c r="T6" s="22"/>
      <c r="U6" s="22"/>
    </row>
    <row r="7" spans="1:21" s="18" customFormat="1" ht="18.75" x14ac:dyDescent="0.2">
      <c r="A7" s="249" t="str">
        <f>IF(ISBLANK('1'!C13),CONCATENATE("В разделе 1 формы заполните показатель"," '",'1'!B13,"' "),'1'!C13)</f>
        <v>L_3.02_AVTO</v>
      </c>
      <c r="B7" s="249"/>
      <c r="C7" s="249"/>
      <c r="D7" s="23"/>
      <c r="E7" s="23"/>
      <c r="F7" s="23"/>
      <c r="G7" s="23"/>
      <c r="H7" s="22"/>
      <c r="I7" s="22"/>
      <c r="J7" s="22"/>
      <c r="K7" s="22"/>
      <c r="L7" s="22"/>
      <c r="M7" s="22"/>
      <c r="N7" s="22"/>
      <c r="O7" s="22"/>
      <c r="P7" s="22"/>
      <c r="Q7" s="22"/>
      <c r="R7" s="22"/>
      <c r="S7" s="22"/>
      <c r="T7" s="22"/>
      <c r="U7" s="22"/>
    </row>
    <row r="8" spans="1:21" s="18" customFormat="1" ht="18.75" x14ac:dyDescent="0.2">
      <c r="A8" s="232" t="s">
        <v>39</v>
      </c>
      <c r="B8" s="232"/>
      <c r="C8" s="232"/>
      <c r="D8" s="24"/>
      <c r="E8" s="24"/>
      <c r="F8" s="24"/>
      <c r="G8" s="24"/>
      <c r="H8" s="22"/>
      <c r="I8" s="22"/>
      <c r="J8" s="22"/>
      <c r="K8" s="22"/>
      <c r="L8" s="22"/>
      <c r="M8" s="22"/>
      <c r="N8" s="22"/>
      <c r="O8" s="22"/>
      <c r="P8" s="22"/>
      <c r="Q8" s="22"/>
      <c r="R8" s="22"/>
      <c r="S8" s="22"/>
      <c r="T8" s="22"/>
      <c r="U8" s="22"/>
    </row>
    <row r="9" spans="1:21" s="26" customFormat="1" ht="15.75" customHeight="1" x14ac:dyDescent="0.2">
      <c r="A9" s="247"/>
      <c r="B9" s="247"/>
      <c r="C9" s="247"/>
      <c r="D9" s="25"/>
      <c r="E9" s="25"/>
      <c r="F9" s="25"/>
      <c r="G9" s="25"/>
      <c r="H9" s="25"/>
      <c r="I9" s="25"/>
      <c r="J9" s="25"/>
      <c r="K9" s="25"/>
      <c r="L9" s="25"/>
      <c r="M9" s="25"/>
      <c r="N9" s="25"/>
      <c r="O9" s="25"/>
      <c r="P9" s="25"/>
      <c r="Q9" s="25"/>
      <c r="R9" s="25"/>
      <c r="S9" s="25"/>
      <c r="T9" s="25"/>
      <c r="U9" s="25"/>
    </row>
    <row r="10" spans="1:21" s="27" customFormat="1" ht="18.75" x14ac:dyDescent="0.2">
      <c r="A10" s="249" t="str">
        <f>IF(ISBLANK('1'!C14),CONCATENATE("В разделе 1 формы заполните показатель"," '",'1'!B14,"' "),'1'!C14)</f>
        <v>Приобретение автотранспорта</v>
      </c>
      <c r="B10" s="249"/>
      <c r="C10" s="249"/>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2" t="s">
        <v>40</v>
      </c>
      <c r="B11" s="232"/>
      <c r="C11" s="232"/>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0"/>
      <c r="B12" s="240"/>
      <c r="C12" s="240"/>
      <c r="D12" s="28"/>
      <c r="E12" s="28"/>
      <c r="F12" s="28"/>
      <c r="G12" s="28"/>
      <c r="H12" s="28"/>
      <c r="I12" s="28"/>
      <c r="J12" s="28"/>
      <c r="K12" s="28"/>
      <c r="L12" s="28"/>
      <c r="M12" s="28"/>
      <c r="N12" s="28"/>
      <c r="O12" s="28"/>
      <c r="P12" s="28"/>
      <c r="Q12" s="28"/>
      <c r="R12" s="28"/>
    </row>
    <row r="13" spans="1:21" s="27" customFormat="1" ht="27.7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0"/>
      <c r="B14" s="250"/>
      <c r="C14" s="250"/>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1" t="s">
        <v>9</v>
      </c>
      <c r="B15" s="251"/>
      <c r="C15" s="251"/>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5"/>
      <c r="B16" s="245"/>
      <c r="C16" s="245"/>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18" t="s">
        <v>614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18" t="s">
        <v>615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218" t="s">
        <v>616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18" t="s">
        <v>617</v>
      </c>
      <c r="D22" s="38"/>
      <c r="E22" s="38"/>
      <c r="F22" s="38"/>
      <c r="G22" s="38"/>
      <c r="H22" s="38"/>
      <c r="I22" s="38"/>
      <c r="J22" s="38"/>
      <c r="K22" s="38"/>
      <c r="L22" s="38"/>
      <c r="M22" s="38"/>
      <c r="N22" s="38"/>
      <c r="O22" s="38"/>
      <c r="P22" s="38"/>
      <c r="Q22" s="38"/>
      <c r="R22" s="38"/>
      <c r="S22" s="38"/>
      <c r="T22" s="38"/>
      <c r="U22" s="38"/>
    </row>
    <row r="23" spans="1:21" ht="78.75" x14ac:dyDescent="0.25">
      <c r="A23" s="14">
        <v>5</v>
      </c>
      <c r="B23" s="41" t="s">
        <v>85</v>
      </c>
      <c r="C23" s="218" t="s">
        <v>618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589</v>
      </c>
      <c r="C24" s="218">
        <v>91.896467303999984</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86</v>
      </c>
      <c r="C25" s="218" t="s">
        <v>619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87</v>
      </c>
      <c r="C26" s="218" t="s">
        <v>620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88</v>
      </c>
      <c r="C27" s="218">
        <v>2022</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577</v>
      </c>
      <c r="C28" s="218">
        <v>2029</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578</v>
      </c>
      <c r="C29" s="218" t="s">
        <v>576</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89</v>
      </c>
      <c r="C30" s="218" t="s">
        <v>576</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90</v>
      </c>
      <c r="C31" s="218" t="s">
        <v>576</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91</v>
      </c>
      <c r="C32" s="218" t="s">
        <v>576</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92</v>
      </c>
      <c r="C33" s="218" t="s">
        <v>576</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93</v>
      </c>
      <c r="C34" s="218" t="s">
        <v>576</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94</v>
      </c>
      <c r="C35" s="218" t="s">
        <v>576</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95</v>
      </c>
      <c r="C36" s="218" t="s">
        <v>576</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96</v>
      </c>
      <c r="C37" s="218" t="s">
        <v>576</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97</v>
      </c>
      <c r="C38" s="218" t="s">
        <v>576</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98</v>
      </c>
      <c r="C39" s="218" t="s">
        <v>576</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35" priority="2">
      <formula>ISBLANK(C19)</formula>
    </cfRule>
  </conditionalFormatting>
  <conditionalFormatting sqref="A1:XFD1048576">
    <cfRule type="expression" dxfId="3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F19" sqref="F19:F20"/>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48"/>
      <c r="B1" s="248"/>
      <c r="C1" s="248"/>
      <c r="D1" s="248"/>
      <c r="E1" s="248"/>
      <c r="F1" s="248"/>
      <c r="G1" s="248"/>
      <c r="H1" s="248"/>
      <c r="I1" s="248"/>
      <c r="J1" s="248"/>
      <c r="K1" s="248"/>
      <c r="L1" s="248"/>
      <c r="M1" s="248"/>
      <c r="N1" s="248"/>
      <c r="O1" s="248"/>
      <c r="P1" s="248"/>
    </row>
    <row r="2" spans="1:25" s="18" customFormat="1" ht="20.25" x14ac:dyDescent="0.2">
      <c r="A2" s="236" t="str">
        <f>'2'!A2:C2</f>
        <v>Паспорт инвестиционного проекта</v>
      </c>
      <c r="B2" s="236"/>
      <c r="C2" s="236"/>
      <c r="D2" s="236"/>
      <c r="E2" s="236"/>
      <c r="F2" s="236"/>
      <c r="G2" s="236"/>
      <c r="H2" s="236"/>
      <c r="I2" s="236"/>
      <c r="J2" s="236"/>
      <c r="K2" s="236"/>
      <c r="L2" s="236"/>
      <c r="M2" s="236"/>
      <c r="N2" s="236"/>
      <c r="O2" s="236"/>
      <c r="P2" s="236"/>
      <c r="Q2" s="22"/>
      <c r="R2" s="22"/>
      <c r="S2" s="22"/>
      <c r="T2" s="22"/>
      <c r="U2" s="22"/>
      <c r="V2" s="22"/>
      <c r="W2" s="22"/>
      <c r="X2" s="22"/>
      <c r="Y2" s="22"/>
    </row>
    <row r="3" spans="1:25" s="18" customFormat="1" ht="18.75" x14ac:dyDescent="0.2">
      <c r="A3" s="240"/>
      <c r="B3" s="240"/>
      <c r="C3" s="240"/>
      <c r="D3" s="240"/>
      <c r="E3" s="240"/>
      <c r="F3" s="240"/>
      <c r="G3" s="240"/>
      <c r="H3" s="240"/>
      <c r="I3" s="240"/>
      <c r="J3" s="240"/>
      <c r="K3" s="240"/>
      <c r="L3" s="240"/>
      <c r="M3" s="240"/>
      <c r="N3" s="240"/>
      <c r="O3" s="240"/>
      <c r="P3" s="240"/>
      <c r="Q3" s="22"/>
      <c r="R3" s="22"/>
      <c r="S3" s="22"/>
      <c r="T3" s="22"/>
      <c r="U3" s="22"/>
      <c r="V3" s="22"/>
      <c r="W3" s="22"/>
      <c r="X3" s="22"/>
      <c r="Y3" s="22"/>
    </row>
    <row r="4" spans="1:25" s="18" customFormat="1" ht="18.75"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2"/>
      <c r="R4" s="22"/>
      <c r="S4" s="22"/>
      <c r="T4" s="22"/>
      <c r="U4" s="22"/>
      <c r="V4" s="22"/>
      <c r="W4" s="22"/>
      <c r="X4" s="22"/>
      <c r="Y4" s="22"/>
    </row>
    <row r="5" spans="1:25" s="18" customFormat="1" ht="18.75" x14ac:dyDescent="0.2">
      <c r="A5" s="232" t="s">
        <v>24</v>
      </c>
      <c r="B5" s="232"/>
      <c r="C5" s="232"/>
      <c r="D5" s="232"/>
      <c r="E5" s="232"/>
      <c r="F5" s="232"/>
      <c r="G5" s="232"/>
      <c r="H5" s="232"/>
      <c r="I5" s="232"/>
      <c r="J5" s="232"/>
      <c r="K5" s="232"/>
      <c r="L5" s="232"/>
      <c r="M5" s="232"/>
      <c r="N5" s="232"/>
      <c r="O5" s="232"/>
      <c r="P5" s="232"/>
      <c r="Q5" s="22"/>
      <c r="R5" s="22"/>
      <c r="S5" s="22"/>
      <c r="T5" s="22"/>
      <c r="U5" s="22"/>
      <c r="V5" s="22"/>
      <c r="W5" s="22"/>
      <c r="X5" s="22"/>
      <c r="Y5" s="22"/>
    </row>
    <row r="6" spans="1:25" s="18" customFormat="1" ht="18.75" x14ac:dyDescent="0.2">
      <c r="A6" s="247"/>
      <c r="B6" s="247"/>
      <c r="C6" s="247"/>
      <c r="D6" s="247"/>
      <c r="E6" s="247"/>
      <c r="F6" s="247"/>
      <c r="G6" s="247"/>
      <c r="H6" s="247"/>
      <c r="I6" s="247"/>
      <c r="J6" s="247"/>
      <c r="K6" s="247"/>
      <c r="L6" s="247"/>
      <c r="M6" s="247"/>
      <c r="N6" s="247"/>
      <c r="O6" s="247"/>
      <c r="P6" s="247"/>
      <c r="Q6" s="22"/>
      <c r="R6" s="22"/>
      <c r="S6" s="22"/>
      <c r="T6" s="22"/>
      <c r="U6" s="22"/>
      <c r="V6" s="22"/>
      <c r="W6" s="22"/>
      <c r="X6" s="22"/>
      <c r="Y6" s="22"/>
    </row>
    <row r="7" spans="1:25" s="18" customFormat="1" ht="18.75"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2"/>
      <c r="R7" s="22"/>
      <c r="S7" s="22"/>
      <c r="T7" s="22"/>
      <c r="U7" s="22"/>
      <c r="V7" s="22"/>
      <c r="W7" s="22"/>
      <c r="X7" s="22"/>
      <c r="Y7" s="22"/>
    </row>
    <row r="8" spans="1:25" s="18" customFormat="1" ht="18.75" x14ac:dyDescent="0.2">
      <c r="A8" s="232" t="s">
        <v>39</v>
      </c>
      <c r="B8" s="232"/>
      <c r="C8" s="232"/>
      <c r="D8" s="232"/>
      <c r="E8" s="232"/>
      <c r="F8" s="232"/>
      <c r="G8" s="232"/>
      <c r="H8" s="232"/>
      <c r="I8" s="232"/>
      <c r="J8" s="232"/>
      <c r="K8" s="232"/>
      <c r="L8" s="232"/>
      <c r="M8" s="232"/>
      <c r="N8" s="232"/>
      <c r="O8" s="232"/>
      <c r="P8" s="232"/>
      <c r="Q8" s="22"/>
      <c r="R8" s="22"/>
      <c r="S8" s="22"/>
      <c r="T8" s="22"/>
      <c r="U8" s="22"/>
      <c r="V8" s="22"/>
      <c r="W8" s="22"/>
      <c r="X8" s="22"/>
      <c r="Y8" s="22"/>
    </row>
    <row r="9" spans="1:25" s="26" customFormat="1" ht="15.75" customHeight="1" x14ac:dyDescent="0.2">
      <c r="A9" s="247"/>
      <c r="B9" s="247"/>
      <c r="C9" s="247"/>
      <c r="D9" s="247"/>
      <c r="E9" s="247"/>
      <c r="F9" s="247"/>
      <c r="G9" s="247"/>
      <c r="H9" s="247"/>
      <c r="I9" s="247"/>
      <c r="J9" s="247"/>
      <c r="K9" s="247"/>
      <c r="L9" s="247"/>
      <c r="M9" s="247"/>
      <c r="N9" s="247"/>
      <c r="O9" s="247"/>
      <c r="P9" s="247"/>
      <c r="Q9" s="25"/>
      <c r="R9" s="25"/>
      <c r="S9" s="25"/>
      <c r="T9" s="25"/>
      <c r="U9" s="25"/>
      <c r="V9" s="25"/>
      <c r="W9" s="25"/>
      <c r="X9" s="25"/>
      <c r="Y9" s="25"/>
    </row>
    <row r="10" spans="1:25"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3"/>
      <c r="R10" s="23"/>
      <c r="S10" s="23"/>
      <c r="T10" s="23"/>
      <c r="U10" s="23"/>
      <c r="V10" s="23"/>
      <c r="W10" s="23"/>
      <c r="X10" s="23"/>
      <c r="Y10" s="23"/>
    </row>
    <row r="11" spans="1:25" s="27" customFormat="1" ht="15" customHeight="1" x14ac:dyDescent="0.2">
      <c r="A11" s="232" t="s">
        <v>40</v>
      </c>
      <c r="B11" s="232"/>
      <c r="C11" s="232"/>
      <c r="D11" s="232"/>
      <c r="E11" s="232"/>
      <c r="F11" s="232"/>
      <c r="G11" s="232"/>
      <c r="H11" s="232"/>
      <c r="I11" s="232"/>
      <c r="J11" s="232"/>
      <c r="K11" s="232"/>
      <c r="L11" s="232"/>
      <c r="M11" s="232"/>
      <c r="N11" s="232"/>
      <c r="O11" s="232"/>
      <c r="P11" s="232"/>
      <c r="Q11" s="24"/>
      <c r="R11" s="24"/>
      <c r="S11" s="24"/>
      <c r="T11" s="24"/>
      <c r="U11" s="24"/>
      <c r="V11" s="24"/>
      <c r="W11" s="24"/>
      <c r="X11" s="24"/>
      <c r="Y11" s="24"/>
    </row>
    <row r="12" spans="1:25" s="27" customFormat="1" ht="15" customHeight="1" x14ac:dyDescent="0.2">
      <c r="A12" s="247"/>
      <c r="B12" s="247"/>
      <c r="C12" s="247"/>
      <c r="D12" s="247"/>
      <c r="E12" s="247"/>
      <c r="F12" s="247"/>
      <c r="G12" s="247"/>
      <c r="H12" s="247"/>
      <c r="I12" s="247"/>
      <c r="J12" s="247"/>
      <c r="K12" s="247"/>
      <c r="L12" s="247"/>
      <c r="M12" s="247"/>
      <c r="N12" s="247"/>
      <c r="O12" s="247"/>
      <c r="P12" s="247"/>
      <c r="Q12" s="24"/>
      <c r="R12" s="24"/>
      <c r="S12" s="24"/>
      <c r="T12" s="24"/>
      <c r="U12" s="24"/>
      <c r="V12" s="24"/>
      <c r="W12" s="24"/>
      <c r="X12" s="24"/>
      <c r="Y12" s="24"/>
    </row>
    <row r="13" spans="1:25" s="27" customFormat="1" ht="19.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
      <c r="R13" s="24"/>
      <c r="S13" s="24"/>
      <c r="T13" s="24"/>
      <c r="U13" s="24"/>
      <c r="V13" s="24"/>
      <c r="W13" s="24"/>
      <c r="X13" s="24"/>
      <c r="Y13" s="24"/>
    </row>
    <row r="14" spans="1:25" s="27" customFormat="1" ht="15" customHeight="1" x14ac:dyDescent="0.2">
      <c r="A14" s="247"/>
      <c r="B14" s="247"/>
      <c r="C14" s="247"/>
      <c r="D14" s="247"/>
      <c r="E14" s="247"/>
      <c r="F14" s="247"/>
      <c r="G14" s="247"/>
      <c r="H14" s="247"/>
      <c r="I14" s="247"/>
      <c r="J14" s="247"/>
      <c r="K14" s="247"/>
      <c r="L14" s="247"/>
      <c r="M14" s="247"/>
      <c r="N14" s="247"/>
      <c r="O14" s="247"/>
      <c r="P14" s="247"/>
      <c r="Q14" s="28"/>
      <c r="R14" s="28"/>
      <c r="S14" s="28"/>
      <c r="T14" s="28"/>
      <c r="U14" s="28"/>
      <c r="V14" s="28"/>
    </row>
    <row r="15" spans="1:25" s="27" customFormat="1" ht="29.25" customHeight="1" x14ac:dyDescent="0.3">
      <c r="A15" s="25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8"/>
      <c r="C15" s="258"/>
      <c r="D15" s="258"/>
      <c r="E15" s="258"/>
      <c r="F15" s="258"/>
      <c r="G15" s="258"/>
      <c r="H15" s="258"/>
      <c r="I15" s="258"/>
      <c r="J15" s="258"/>
      <c r="K15" s="258"/>
      <c r="L15" s="258"/>
      <c r="M15" s="258"/>
      <c r="N15" s="258"/>
      <c r="O15" s="258"/>
      <c r="P15" s="258"/>
      <c r="Q15" s="45"/>
      <c r="R15" s="29"/>
      <c r="S15" s="29"/>
      <c r="T15" s="29"/>
      <c r="U15" s="29"/>
      <c r="V15" s="29"/>
      <c r="W15" s="29"/>
      <c r="X15" s="29"/>
      <c r="Y15" s="29"/>
    </row>
    <row r="16" spans="1:25" s="27" customFormat="1" ht="18.75" customHeight="1" x14ac:dyDescent="0.2">
      <c r="A16" s="259"/>
      <c r="B16" s="259"/>
      <c r="C16" s="259"/>
      <c r="D16" s="259"/>
      <c r="E16" s="259"/>
      <c r="F16" s="259"/>
      <c r="G16" s="259"/>
      <c r="H16" s="259"/>
      <c r="I16" s="259"/>
      <c r="J16" s="259"/>
      <c r="K16" s="259"/>
      <c r="L16" s="259"/>
      <c r="M16" s="259"/>
      <c r="N16" s="259"/>
      <c r="O16" s="259"/>
      <c r="P16" s="259"/>
      <c r="Q16" s="45"/>
      <c r="R16" s="29"/>
      <c r="S16" s="29"/>
      <c r="T16" s="29"/>
      <c r="U16" s="29"/>
      <c r="V16" s="29"/>
      <c r="W16" s="29"/>
      <c r="X16" s="29"/>
      <c r="Y16" s="29"/>
    </row>
    <row r="17" spans="1:25" s="27" customFormat="1" ht="18.75" customHeight="1" x14ac:dyDescent="0.2">
      <c r="A17" s="251" t="s">
        <v>10</v>
      </c>
      <c r="B17" s="251"/>
      <c r="C17" s="251"/>
      <c r="D17" s="251"/>
      <c r="E17" s="251"/>
      <c r="F17" s="251"/>
      <c r="G17" s="251"/>
      <c r="H17" s="251"/>
      <c r="I17" s="251"/>
      <c r="J17" s="251"/>
      <c r="K17" s="251"/>
      <c r="L17" s="251"/>
      <c r="M17" s="251"/>
      <c r="N17" s="251"/>
      <c r="O17" s="251"/>
      <c r="P17" s="251"/>
      <c r="Q17" s="45"/>
      <c r="R17" s="29"/>
      <c r="S17" s="29"/>
      <c r="T17" s="29"/>
      <c r="U17" s="29"/>
      <c r="V17" s="29"/>
      <c r="W17" s="29"/>
      <c r="X17" s="29"/>
      <c r="Y17" s="29"/>
    </row>
    <row r="18" spans="1:25" s="27" customFormat="1" ht="22.5" customHeight="1" x14ac:dyDescent="0.2">
      <c r="A18" s="245"/>
      <c r="B18" s="245"/>
      <c r="C18" s="245"/>
      <c r="D18" s="245"/>
      <c r="E18" s="245"/>
      <c r="F18" s="245"/>
      <c r="G18" s="245"/>
      <c r="H18" s="245"/>
      <c r="I18" s="245"/>
      <c r="J18" s="245"/>
      <c r="K18" s="245"/>
      <c r="L18" s="245"/>
      <c r="M18" s="245"/>
      <c r="N18" s="245"/>
      <c r="O18" s="245"/>
      <c r="P18" s="245"/>
      <c r="Q18" s="28"/>
      <c r="R18" s="28"/>
      <c r="S18" s="28"/>
      <c r="T18" s="28"/>
      <c r="U18" s="28"/>
      <c r="V18" s="28"/>
    </row>
    <row r="19" spans="1:25" s="27" customFormat="1" ht="106.5" customHeight="1" x14ac:dyDescent="0.2">
      <c r="A19" s="252" t="s">
        <v>26</v>
      </c>
      <c r="B19" s="253" t="s">
        <v>99</v>
      </c>
      <c r="C19" s="254"/>
      <c r="D19" s="253" t="s">
        <v>100</v>
      </c>
      <c r="E19" s="256" t="s">
        <v>101</v>
      </c>
      <c r="F19" s="252" t="s">
        <v>102</v>
      </c>
      <c r="G19" s="256" t="s">
        <v>103</v>
      </c>
      <c r="H19" s="252" t="s">
        <v>104</v>
      </c>
      <c r="I19" s="252" t="s">
        <v>105</v>
      </c>
      <c r="J19" s="252" t="s">
        <v>106</v>
      </c>
      <c r="K19" s="252" t="s">
        <v>107</v>
      </c>
      <c r="L19" s="252" t="s">
        <v>108</v>
      </c>
      <c r="M19" s="252" t="s">
        <v>109</v>
      </c>
      <c r="N19" s="252" t="s">
        <v>110</v>
      </c>
      <c r="O19" s="252"/>
      <c r="P19" s="257" t="s">
        <v>111</v>
      </c>
      <c r="Q19" s="28"/>
      <c r="R19" s="28"/>
      <c r="S19" s="28"/>
      <c r="T19" s="28"/>
      <c r="U19" s="28"/>
      <c r="V19" s="28"/>
    </row>
    <row r="20" spans="1:25" s="27" customFormat="1" ht="117" customHeight="1" x14ac:dyDescent="0.2">
      <c r="A20" s="252"/>
      <c r="B20" s="46" t="s">
        <v>112</v>
      </c>
      <c r="C20" s="46" t="s">
        <v>113</v>
      </c>
      <c r="D20" s="255"/>
      <c r="E20" s="256"/>
      <c r="F20" s="252"/>
      <c r="G20" s="256"/>
      <c r="H20" s="252"/>
      <c r="I20" s="252"/>
      <c r="J20" s="252"/>
      <c r="K20" s="252"/>
      <c r="L20" s="252"/>
      <c r="M20" s="252"/>
      <c r="N20" s="12" t="s">
        <v>114</v>
      </c>
      <c r="O20" s="46" t="s">
        <v>115</v>
      </c>
      <c r="P20" s="257"/>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576</v>
      </c>
      <c r="B22" s="16" t="s">
        <v>576</v>
      </c>
      <c r="C22" s="16" t="s">
        <v>576</v>
      </c>
      <c r="D22" s="16" t="s">
        <v>576</v>
      </c>
      <c r="E22" s="16" t="s">
        <v>576</v>
      </c>
      <c r="F22" s="16" t="s">
        <v>576</v>
      </c>
      <c r="G22" s="16" t="s">
        <v>576</v>
      </c>
      <c r="H22" s="16" t="s">
        <v>576</v>
      </c>
      <c r="I22" s="16" t="s">
        <v>576</v>
      </c>
      <c r="J22" s="16" t="s">
        <v>576</v>
      </c>
      <c r="K22" s="16" t="s">
        <v>576</v>
      </c>
      <c r="L22" s="16" t="s">
        <v>576</v>
      </c>
      <c r="M22" s="16" t="s">
        <v>576</v>
      </c>
      <c r="N22" s="16" t="s">
        <v>576</v>
      </c>
      <c r="O22" s="47" t="s">
        <v>576</v>
      </c>
      <c r="P22" s="47" t="s">
        <v>576</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33" priority="1">
      <formula>CELL("защита",A1)</formula>
    </cfRule>
  </conditionalFormatting>
  <conditionalFormatting sqref="A22:P1048576">
    <cfRule type="expression" dxfId="3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48"/>
      <c r="B1" s="248"/>
      <c r="C1" s="248"/>
      <c r="D1" s="248"/>
      <c r="E1" s="248"/>
      <c r="F1" s="248"/>
      <c r="G1" s="248"/>
      <c r="H1" s="248"/>
      <c r="I1" s="248"/>
      <c r="J1" s="248"/>
      <c r="K1" s="248"/>
      <c r="L1" s="248"/>
      <c r="M1" s="248"/>
      <c r="N1" s="248"/>
      <c r="O1" s="248"/>
    </row>
    <row r="2" spans="1:24" s="18" customFormat="1" ht="20.25" x14ac:dyDescent="0.2">
      <c r="A2" s="236" t="s">
        <v>116</v>
      </c>
      <c r="B2" s="236"/>
      <c r="C2" s="236"/>
      <c r="D2" s="236"/>
      <c r="E2" s="236"/>
      <c r="F2" s="236"/>
      <c r="G2" s="236"/>
      <c r="H2" s="236"/>
      <c r="I2" s="236"/>
      <c r="J2" s="236"/>
      <c r="K2" s="236"/>
      <c r="L2" s="236"/>
      <c r="M2" s="236"/>
      <c r="N2" s="236"/>
      <c r="O2" s="236"/>
      <c r="P2" s="22"/>
      <c r="Q2" s="22"/>
      <c r="R2" s="22"/>
      <c r="S2" s="22"/>
      <c r="T2" s="22"/>
      <c r="U2" s="22"/>
      <c r="V2" s="22"/>
      <c r="W2" s="22"/>
      <c r="X2" s="22"/>
    </row>
    <row r="3" spans="1:24" s="18" customFormat="1" ht="18.75" x14ac:dyDescent="0.2">
      <c r="A3" s="260"/>
      <c r="B3" s="260"/>
      <c r="C3" s="260"/>
      <c r="D3" s="260"/>
      <c r="E3" s="260"/>
      <c r="F3" s="260"/>
      <c r="G3" s="260"/>
      <c r="H3" s="260"/>
      <c r="I3" s="260"/>
      <c r="J3" s="260"/>
      <c r="K3" s="260"/>
      <c r="L3" s="260"/>
      <c r="M3" s="260"/>
      <c r="N3" s="260"/>
      <c r="O3" s="260"/>
      <c r="P3" s="22"/>
      <c r="Q3" s="22"/>
      <c r="R3" s="22"/>
      <c r="S3" s="22"/>
      <c r="T3" s="22"/>
      <c r="U3" s="22"/>
      <c r="V3" s="22"/>
      <c r="W3" s="22"/>
      <c r="X3" s="22"/>
    </row>
    <row r="4" spans="1:24" s="18" customFormat="1" ht="18.75"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2"/>
      <c r="Q4" s="22"/>
      <c r="R4" s="22"/>
      <c r="S4" s="22"/>
      <c r="T4" s="22"/>
      <c r="U4" s="22"/>
      <c r="V4" s="22"/>
      <c r="W4" s="22"/>
      <c r="X4" s="22"/>
    </row>
    <row r="5" spans="1:24" s="18" customFormat="1" ht="18.75" x14ac:dyDescent="0.2">
      <c r="A5" s="243" t="s">
        <v>24</v>
      </c>
      <c r="B5" s="243"/>
      <c r="C5" s="243"/>
      <c r="D5" s="243"/>
      <c r="E5" s="243"/>
      <c r="F5" s="243"/>
      <c r="G5" s="243"/>
      <c r="H5" s="243"/>
      <c r="I5" s="243"/>
      <c r="J5" s="243"/>
      <c r="K5" s="243"/>
      <c r="L5" s="243"/>
      <c r="M5" s="243"/>
      <c r="N5" s="243"/>
      <c r="O5" s="243"/>
      <c r="P5" s="22"/>
      <c r="Q5" s="22"/>
      <c r="R5" s="22"/>
      <c r="S5" s="22"/>
      <c r="T5" s="22"/>
      <c r="U5" s="22"/>
      <c r="V5" s="22"/>
      <c r="W5" s="22"/>
      <c r="X5" s="22"/>
    </row>
    <row r="6" spans="1:24" s="18" customFormat="1" ht="18.75" x14ac:dyDescent="0.2">
      <c r="A6" s="260"/>
      <c r="B6" s="260"/>
      <c r="C6" s="260"/>
      <c r="D6" s="260"/>
      <c r="E6" s="260"/>
      <c r="F6" s="260"/>
      <c r="G6" s="260"/>
      <c r="H6" s="260"/>
      <c r="I6" s="260"/>
      <c r="J6" s="260"/>
      <c r="K6" s="260"/>
      <c r="L6" s="260"/>
      <c r="M6" s="260"/>
      <c r="N6" s="260"/>
      <c r="O6" s="260"/>
      <c r="P6" s="22"/>
      <c r="Q6" s="22"/>
      <c r="R6" s="22"/>
      <c r="S6" s="22"/>
      <c r="T6" s="22"/>
      <c r="U6" s="22"/>
      <c r="V6" s="22"/>
      <c r="W6" s="22"/>
      <c r="X6" s="22"/>
    </row>
    <row r="7" spans="1:24" s="18" customFormat="1" ht="18.75"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2"/>
      <c r="Q7" s="22"/>
      <c r="R7" s="22"/>
      <c r="S7" s="22"/>
      <c r="T7" s="22"/>
      <c r="U7" s="22"/>
      <c r="V7" s="22"/>
      <c r="W7" s="22"/>
      <c r="X7" s="22"/>
    </row>
    <row r="8" spans="1:24" s="18" customFormat="1" ht="18.75" x14ac:dyDescent="0.2">
      <c r="A8" s="243" t="s">
        <v>39</v>
      </c>
      <c r="B8" s="243"/>
      <c r="C8" s="243"/>
      <c r="D8" s="243"/>
      <c r="E8" s="243"/>
      <c r="F8" s="243"/>
      <c r="G8" s="243"/>
      <c r="H8" s="243"/>
      <c r="I8" s="243"/>
      <c r="J8" s="243"/>
      <c r="K8" s="243"/>
      <c r="L8" s="243"/>
      <c r="M8" s="243"/>
      <c r="N8" s="243"/>
      <c r="O8" s="243"/>
      <c r="P8" s="22"/>
      <c r="Q8" s="22"/>
      <c r="R8" s="22"/>
      <c r="S8" s="22"/>
      <c r="T8" s="22"/>
      <c r="U8" s="22"/>
      <c r="V8" s="22"/>
      <c r="W8" s="22"/>
      <c r="X8" s="22"/>
    </row>
    <row r="9" spans="1:24" s="26" customFormat="1" ht="15.75" customHeight="1" x14ac:dyDescent="0.2">
      <c r="A9" s="246"/>
      <c r="B9" s="246"/>
      <c r="C9" s="246"/>
      <c r="D9" s="246"/>
      <c r="E9" s="246"/>
      <c r="F9" s="246"/>
      <c r="G9" s="246"/>
      <c r="H9" s="246"/>
      <c r="I9" s="246"/>
      <c r="J9" s="246"/>
      <c r="K9" s="246"/>
      <c r="L9" s="246"/>
      <c r="M9" s="246"/>
      <c r="N9" s="246"/>
      <c r="O9" s="246"/>
      <c r="P9" s="25"/>
      <c r="Q9" s="25"/>
      <c r="R9" s="25"/>
      <c r="S9" s="25"/>
      <c r="T9" s="25"/>
      <c r="U9" s="25"/>
      <c r="V9" s="25"/>
      <c r="W9" s="25"/>
      <c r="X9" s="25"/>
    </row>
    <row r="10" spans="1:24"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3"/>
      <c r="Q10" s="23"/>
      <c r="R10" s="23"/>
      <c r="S10" s="23"/>
      <c r="T10" s="23"/>
      <c r="U10" s="23"/>
      <c r="V10" s="23"/>
      <c r="W10" s="23"/>
      <c r="X10" s="23"/>
    </row>
    <row r="11" spans="1:24" s="27" customFormat="1" ht="15" customHeight="1" x14ac:dyDescent="0.2">
      <c r="A11" s="243" t="s">
        <v>40</v>
      </c>
      <c r="B11" s="243"/>
      <c r="C11" s="243"/>
      <c r="D11" s="243"/>
      <c r="E11" s="243"/>
      <c r="F11" s="243"/>
      <c r="G11" s="243"/>
      <c r="H11" s="243"/>
      <c r="I11" s="243"/>
      <c r="J11" s="243"/>
      <c r="K11" s="243"/>
      <c r="L11" s="243"/>
      <c r="M11" s="243"/>
      <c r="N11" s="243"/>
      <c r="O11" s="243"/>
      <c r="P11" s="24"/>
      <c r="Q11" s="24"/>
      <c r="R11" s="24"/>
      <c r="S11" s="24"/>
      <c r="T11" s="24"/>
      <c r="U11" s="24"/>
      <c r="V11" s="24"/>
      <c r="W11" s="24"/>
      <c r="X11" s="24"/>
    </row>
    <row r="12" spans="1:24" s="27" customFormat="1" ht="15" customHeight="1" x14ac:dyDescent="0.2">
      <c r="A12" s="243"/>
      <c r="B12" s="243"/>
      <c r="C12" s="243"/>
      <c r="D12" s="243"/>
      <c r="E12" s="243"/>
      <c r="F12" s="243"/>
      <c r="G12" s="243"/>
      <c r="H12" s="243"/>
      <c r="I12" s="243"/>
      <c r="J12" s="243"/>
      <c r="K12" s="243"/>
      <c r="L12" s="243"/>
      <c r="M12" s="243"/>
      <c r="N12" s="243"/>
      <c r="O12" s="243"/>
      <c r="P12" s="24"/>
      <c r="Q12" s="24"/>
      <c r="R12" s="24"/>
      <c r="S12" s="24"/>
      <c r="T12" s="24"/>
      <c r="U12" s="24"/>
      <c r="V12" s="24"/>
      <c r="W12" s="24"/>
      <c r="X12" s="24"/>
    </row>
    <row r="13" spans="1:24" s="27"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
      <c r="Q13" s="24"/>
      <c r="R13" s="24"/>
      <c r="S13" s="24"/>
      <c r="T13" s="24"/>
      <c r="U13" s="24"/>
      <c r="V13" s="24"/>
      <c r="W13" s="24"/>
      <c r="X13" s="24"/>
    </row>
    <row r="14" spans="1:24" s="27" customFormat="1" ht="15" customHeight="1" x14ac:dyDescent="0.2">
      <c r="A14" s="237"/>
      <c r="B14" s="237"/>
      <c r="C14" s="237"/>
      <c r="D14" s="237"/>
      <c r="E14" s="237"/>
      <c r="F14" s="237"/>
      <c r="G14" s="237"/>
      <c r="H14" s="237"/>
      <c r="I14" s="237"/>
      <c r="J14" s="237"/>
      <c r="K14" s="237"/>
      <c r="L14" s="237"/>
      <c r="M14" s="237"/>
      <c r="N14" s="237"/>
      <c r="O14" s="237"/>
      <c r="P14" s="28"/>
      <c r="Q14" s="28"/>
      <c r="R14" s="28"/>
      <c r="S14" s="28"/>
      <c r="T14" s="28"/>
      <c r="U14" s="28"/>
    </row>
    <row r="15" spans="1:24" s="27" customFormat="1" ht="29.25" customHeight="1" x14ac:dyDescent="0.3">
      <c r="A15" s="25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8"/>
      <c r="C15" s="258"/>
      <c r="D15" s="258"/>
      <c r="E15" s="258"/>
      <c r="F15" s="258"/>
      <c r="G15" s="258"/>
      <c r="H15" s="258"/>
      <c r="I15" s="258"/>
      <c r="J15" s="258"/>
      <c r="K15" s="258"/>
      <c r="L15" s="258"/>
      <c r="M15" s="258"/>
      <c r="N15" s="258"/>
      <c r="O15" s="258"/>
      <c r="P15" s="45"/>
      <c r="Q15" s="29"/>
      <c r="R15" s="29"/>
      <c r="S15" s="29"/>
      <c r="T15" s="29"/>
      <c r="U15" s="29"/>
      <c r="V15" s="29"/>
      <c r="W15" s="29"/>
      <c r="X15" s="29"/>
    </row>
    <row r="16" spans="1:24" s="27" customFormat="1" ht="18.75" customHeight="1" x14ac:dyDescent="0.2">
      <c r="A16" s="259"/>
      <c r="B16" s="259"/>
      <c r="C16" s="259"/>
      <c r="D16" s="259"/>
      <c r="E16" s="259"/>
      <c r="F16" s="259"/>
      <c r="G16" s="259"/>
      <c r="H16" s="259"/>
      <c r="I16" s="259"/>
      <c r="J16" s="259"/>
      <c r="K16" s="259"/>
      <c r="L16" s="259"/>
      <c r="M16" s="259"/>
      <c r="N16" s="259"/>
      <c r="O16" s="259"/>
      <c r="P16" s="45"/>
      <c r="Q16" s="29"/>
      <c r="R16" s="29"/>
      <c r="S16" s="29"/>
      <c r="T16" s="29"/>
      <c r="U16" s="29"/>
      <c r="V16" s="29"/>
      <c r="W16" s="29"/>
      <c r="X16" s="29"/>
    </row>
    <row r="17" spans="1:24" s="27" customFormat="1" ht="18.75" customHeight="1" x14ac:dyDescent="0.2">
      <c r="A17" s="251" t="s">
        <v>11</v>
      </c>
      <c r="B17" s="251"/>
      <c r="C17" s="251"/>
      <c r="D17" s="251"/>
      <c r="E17" s="251"/>
      <c r="F17" s="251"/>
      <c r="G17" s="251"/>
      <c r="H17" s="251"/>
      <c r="I17" s="251"/>
      <c r="J17" s="251"/>
      <c r="K17" s="251"/>
      <c r="L17" s="251"/>
      <c r="M17" s="251"/>
      <c r="N17" s="251"/>
      <c r="O17" s="251"/>
      <c r="P17" s="45"/>
      <c r="Q17" s="29"/>
      <c r="R17" s="29"/>
      <c r="S17" s="29"/>
      <c r="T17" s="29"/>
      <c r="U17" s="29"/>
      <c r="V17" s="29"/>
      <c r="W17" s="29"/>
      <c r="X17" s="29"/>
    </row>
    <row r="18" spans="1:24" s="27" customFormat="1" ht="22.5" customHeight="1" x14ac:dyDescent="0.2">
      <c r="A18" s="245"/>
      <c r="B18" s="245"/>
      <c r="C18" s="245"/>
      <c r="D18" s="245"/>
      <c r="E18" s="245"/>
      <c r="F18" s="245"/>
      <c r="G18" s="245"/>
      <c r="H18" s="245"/>
      <c r="I18" s="245"/>
      <c r="J18" s="245"/>
      <c r="K18" s="245"/>
      <c r="L18" s="245"/>
      <c r="M18" s="245"/>
      <c r="N18" s="245"/>
      <c r="O18" s="245"/>
      <c r="P18" s="28"/>
      <c r="Q18" s="28"/>
      <c r="R18" s="28"/>
      <c r="S18" s="28"/>
      <c r="T18" s="28"/>
      <c r="U18" s="28"/>
    </row>
    <row r="19" spans="1:24" s="27" customFormat="1" ht="106.5" customHeight="1" x14ac:dyDescent="0.2">
      <c r="A19" s="252" t="s">
        <v>26</v>
      </c>
      <c r="B19" s="253" t="s">
        <v>117</v>
      </c>
      <c r="C19" s="254"/>
      <c r="D19" s="253" t="s">
        <v>118</v>
      </c>
      <c r="E19" s="256" t="s">
        <v>119</v>
      </c>
      <c r="F19" s="252" t="s">
        <v>120</v>
      </c>
      <c r="G19" s="252" t="s">
        <v>121</v>
      </c>
      <c r="H19" s="252" t="s">
        <v>122</v>
      </c>
      <c r="I19" s="252" t="s">
        <v>123</v>
      </c>
      <c r="J19" s="252" t="s">
        <v>124</v>
      </c>
      <c r="K19" s="252" t="s">
        <v>125</v>
      </c>
      <c r="L19" s="252" t="s">
        <v>126</v>
      </c>
      <c r="M19" s="252" t="s">
        <v>127</v>
      </c>
      <c r="N19" s="252"/>
      <c r="O19" s="261" t="s">
        <v>128</v>
      </c>
      <c r="P19" s="28"/>
      <c r="Q19" s="28"/>
      <c r="R19" s="28"/>
      <c r="S19" s="28"/>
      <c r="T19" s="28"/>
      <c r="U19" s="28"/>
    </row>
    <row r="20" spans="1:24" s="27" customFormat="1" ht="137.25" customHeight="1" x14ac:dyDescent="0.2">
      <c r="A20" s="252"/>
      <c r="B20" s="46" t="s">
        <v>112</v>
      </c>
      <c r="C20" s="46" t="s">
        <v>113</v>
      </c>
      <c r="D20" s="255"/>
      <c r="E20" s="256"/>
      <c r="F20" s="252"/>
      <c r="G20" s="252"/>
      <c r="H20" s="252"/>
      <c r="I20" s="252"/>
      <c r="J20" s="252"/>
      <c r="K20" s="252"/>
      <c r="L20" s="252"/>
      <c r="M20" s="12" t="s">
        <v>129</v>
      </c>
      <c r="N20" s="46" t="s">
        <v>130</v>
      </c>
      <c r="O20" s="262"/>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576</v>
      </c>
      <c r="B22" s="16" t="s">
        <v>576</v>
      </c>
      <c r="C22" s="16" t="s">
        <v>576</v>
      </c>
      <c r="D22" s="16" t="s">
        <v>576</v>
      </c>
      <c r="E22" s="16" t="s">
        <v>576</v>
      </c>
      <c r="F22" s="16" t="s">
        <v>576</v>
      </c>
      <c r="G22" s="16" t="s">
        <v>576</v>
      </c>
      <c r="H22" s="16" t="s">
        <v>576</v>
      </c>
      <c r="I22" s="16" t="s">
        <v>576</v>
      </c>
      <c r="J22" s="16" t="s">
        <v>576</v>
      </c>
      <c r="K22" s="16" t="s">
        <v>576</v>
      </c>
      <c r="L22" s="16" t="s">
        <v>576</v>
      </c>
      <c r="M22" s="16" t="s">
        <v>576</v>
      </c>
      <c r="N22" s="47" t="s">
        <v>576</v>
      </c>
      <c r="O22" s="47" t="s">
        <v>576</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31" priority="1">
      <formula>CELL("защита",A1)</formula>
    </cfRule>
  </conditionalFormatting>
  <conditionalFormatting sqref="A22:O1048576">
    <cfRule type="expression" dxfId="3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5" sqref="A15:AO15"/>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3"/>
      <c r="B1" s="263"/>
      <c r="C1" s="263"/>
      <c r="D1" s="263"/>
      <c r="E1" s="263"/>
      <c r="F1" s="263"/>
      <c r="G1" s="263"/>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row>
    <row r="2" spans="1:41" s="18" customFormat="1" ht="20.25" x14ac:dyDescent="0.2">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row>
    <row r="3" spans="1:41" s="18" customFormat="1" ht="18.75" x14ac:dyDescent="0.2">
      <c r="A3" s="240"/>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row>
    <row r="4" spans="1:41" s="18" customFormat="1" ht="18.75" customHeight="1"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row>
    <row r="5" spans="1:41" s="18" customFormat="1" ht="18.75" customHeight="1" x14ac:dyDescent="0.2">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row>
    <row r="6" spans="1:41"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18" customFormat="1" ht="18.75" customHeight="1"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row>
    <row r="8" spans="1:41" s="18" customFormat="1" ht="18.75" customHeight="1" x14ac:dyDescent="0.2">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row>
    <row r="9" spans="1:41" s="26"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row>
    <row r="10" spans="1:41"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row>
    <row r="11" spans="1:41" s="27" customFormat="1" ht="15" customHeight="1" x14ac:dyDescent="0.2">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c r="AN11" s="243"/>
      <c r="AO11" s="243"/>
    </row>
    <row r="12" spans="1:41" s="27"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row>
    <row r="13" spans="1:41" s="27" customFormat="1" ht="20.25" customHeight="1" x14ac:dyDescent="0.2">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row>
    <row r="14" spans="1:41" s="27" customFormat="1" ht="20.25" customHeight="1" x14ac:dyDescent="0.2">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row>
    <row r="15" spans="1:41" s="27" customFormat="1" ht="20.25" customHeight="1" x14ac:dyDescent="0.2">
      <c r="A15" s="264" t="s">
        <v>12</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row>
    <row r="16" spans="1:41" s="56"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row>
    <row r="17" spans="1:135" ht="46.5" customHeight="1" x14ac:dyDescent="0.25">
      <c r="A17" s="266" t="s">
        <v>26</v>
      </c>
      <c r="B17" s="269" t="s">
        <v>131</v>
      </c>
      <c r="C17" s="270"/>
      <c r="D17" s="273" t="s">
        <v>132</v>
      </c>
      <c r="E17" s="269" t="s">
        <v>133</v>
      </c>
      <c r="F17" s="270"/>
      <c r="G17" s="269" t="s">
        <v>134</v>
      </c>
      <c r="H17" s="270"/>
      <c r="I17" s="269" t="s">
        <v>135</v>
      </c>
      <c r="J17" s="270"/>
      <c r="K17" s="276" t="s">
        <v>136</v>
      </c>
      <c r="L17" s="277" t="s">
        <v>137</v>
      </c>
      <c r="M17" s="277"/>
      <c r="N17" s="277"/>
      <c r="O17" s="277"/>
      <c r="P17" s="277" t="s">
        <v>138</v>
      </c>
      <c r="Q17" s="277"/>
      <c r="R17" s="277"/>
      <c r="S17" s="277"/>
      <c r="T17" s="278" t="s">
        <v>139</v>
      </c>
      <c r="U17" s="279" t="s">
        <v>140</v>
      </c>
      <c r="V17" s="273" t="s">
        <v>141</v>
      </c>
      <c r="W17" s="283" t="s">
        <v>142</v>
      </c>
      <c r="X17" s="283" t="s">
        <v>143</v>
      </c>
      <c r="Y17" s="273" t="s">
        <v>144</v>
      </c>
      <c r="Z17" s="273" t="s">
        <v>145</v>
      </c>
      <c r="AA17" s="286" t="s">
        <v>146</v>
      </c>
      <c r="AB17" s="287"/>
      <c r="AC17" s="286" t="s">
        <v>147</v>
      </c>
      <c r="AD17" s="287"/>
      <c r="AE17" s="290" t="s">
        <v>148</v>
      </c>
      <c r="AF17" s="293" t="s">
        <v>149</v>
      </c>
      <c r="AG17" s="294"/>
      <c r="AH17" s="295"/>
      <c r="AI17" s="293" t="s">
        <v>150</v>
      </c>
      <c r="AJ17" s="294"/>
      <c r="AK17" s="293" t="s">
        <v>151</v>
      </c>
      <c r="AL17" s="294"/>
      <c r="AM17" s="294"/>
      <c r="AN17" s="294"/>
      <c r="AO17" s="295"/>
    </row>
    <row r="18" spans="1:135" ht="147" customHeight="1" x14ac:dyDescent="0.25">
      <c r="A18" s="267"/>
      <c r="B18" s="271"/>
      <c r="C18" s="272"/>
      <c r="D18" s="274"/>
      <c r="E18" s="271"/>
      <c r="F18" s="272"/>
      <c r="G18" s="271"/>
      <c r="H18" s="272"/>
      <c r="I18" s="271"/>
      <c r="J18" s="272"/>
      <c r="K18" s="276"/>
      <c r="L18" s="276" t="s">
        <v>152</v>
      </c>
      <c r="M18" s="276"/>
      <c r="N18" s="276" t="s">
        <v>153</v>
      </c>
      <c r="O18" s="276"/>
      <c r="P18" s="277" t="s">
        <v>152</v>
      </c>
      <c r="Q18" s="277"/>
      <c r="R18" s="281" t="s">
        <v>154</v>
      </c>
      <c r="S18" s="282"/>
      <c r="T18" s="278"/>
      <c r="U18" s="280"/>
      <c r="V18" s="274"/>
      <c r="W18" s="284"/>
      <c r="X18" s="285"/>
      <c r="Y18" s="275"/>
      <c r="Z18" s="274"/>
      <c r="AA18" s="288"/>
      <c r="AB18" s="289"/>
      <c r="AC18" s="288"/>
      <c r="AD18" s="289"/>
      <c r="AE18" s="291"/>
      <c r="AF18" s="58" t="s">
        <v>155</v>
      </c>
      <c r="AG18" s="58" t="s">
        <v>156</v>
      </c>
      <c r="AH18" s="59" t="s">
        <v>157</v>
      </c>
      <c r="AI18" s="59" t="s">
        <v>158</v>
      </c>
      <c r="AJ18" s="60" t="s">
        <v>159</v>
      </c>
      <c r="AK18" s="273" t="s">
        <v>160</v>
      </c>
      <c r="AL18" s="277" t="s">
        <v>161</v>
      </c>
      <c r="AM18" s="277"/>
      <c r="AN18" s="276" t="s">
        <v>162</v>
      </c>
      <c r="AO18" s="276"/>
    </row>
    <row r="19" spans="1:135" ht="51.75" customHeight="1" x14ac:dyDescent="0.25">
      <c r="A19" s="268"/>
      <c r="B19" s="59" t="s">
        <v>163</v>
      </c>
      <c r="C19" s="59" t="s">
        <v>164</v>
      </c>
      <c r="D19" s="275"/>
      <c r="E19" s="59" t="s">
        <v>163</v>
      </c>
      <c r="F19" s="59" t="s">
        <v>164</v>
      </c>
      <c r="G19" s="59" t="s">
        <v>163</v>
      </c>
      <c r="H19" s="59" t="s">
        <v>164</v>
      </c>
      <c r="I19" s="59" t="s">
        <v>163</v>
      </c>
      <c r="J19" s="59" t="s">
        <v>164</v>
      </c>
      <c r="K19" s="59" t="s">
        <v>163</v>
      </c>
      <c r="L19" s="59" t="s">
        <v>163</v>
      </c>
      <c r="M19" s="59" t="s">
        <v>164</v>
      </c>
      <c r="N19" s="59" t="s">
        <v>165</v>
      </c>
      <c r="O19" s="61" t="s">
        <v>166</v>
      </c>
      <c r="P19" s="59" t="s">
        <v>163</v>
      </c>
      <c r="Q19" s="59" t="s">
        <v>164</v>
      </c>
      <c r="R19" s="59" t="s">
        <v>165</v>
      </c>
      <c r="S19" s="61" t="s">
        <v>166</v>
      </c>
      <c r="T19" s="59" t="s">
        <v>163</v>
      </c>
      <c r="U19" s="59" t="s">
        <v>163</v>
      </c>
      <c r="V19" s="59" t="s">
        <v>163</v>
      </c>
      <c r="W19" s="59" t="s">
        <v>163</v>
      </c>
      <c r="X19" s="59" t="s">
        <v>163</v>
      </c>
      <c r="Y19" s="59" t="s">
        <v>163</v>
      </c>
      <c r="Z19" s="59" t="s">
        <v>163</v>
      </c>
      <c r="AA19" s="59" t="s">
        <v>163</v>
      </c>
      <c r="AB19" s="59" t="s">
        <v>164</v>
      </c>
      <c r="AC19" s="59" t="s">
        <v>163</v>
      </c>
      <c r="AD19" s="59" t="s">
        <v>164</v>
      </c>
      <c r="AE19" s="292"/>
      <c r="AF19" s="59" t="s">
        <v>163</v>
      </c>
      <c r="AG19" s="59" t="s">
        <v>163</v>
      </c>
      <c r="AH19" s="59" t="s">
        <v>163</v>
      </c>
      <c r="AI19" s="59" t="s">
        <v>163</v>
      </c>
      <c r="AJ19" s="59" t="s">
        <v>163</v>
      </c>
      <c r="AK19" s="275"/>
      <c r="AL19" s="59" t="s">
        <v>163</v>
      </c>
      <c r="AM19" s="59" t="s">
        <v>164</v>
      </c>
      <c r="AN19" s="59" t="s">
        <v>165</v>
      </c>
      <c r="AO19" s="59" t="s">
        <v>166</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576</v>
      </c>
      <c r="B21" s="64" t="s">
        <v>576</v>
      </c>
      <c r="C21" s="64" t="s">
        <v>576</v>
      </c>
      <c r="D21" s="64" t="s">
        <v>576</v>
      </c>
      <c r="E21" s="64" t="s">
        <v>576</v>
      </c>
      <c r="F21" s="64" t="s">
        <v>576</v>
      </c>
      <c r="G21" s="64" t="s">
        <v>576</v>
      </c>
      <c r="H21" s="64" t="s">
        <v>576</v>
      </c>
      <c r="I21" s="64" t="s">
        <v>576</v>
      </c>
      <c r="J21" s="65" t="s">
        <v>576</v>
      </c>
      <c r="K21" s="65" t="s">
        <v>576</v>
      </c>
      <c r="L21" s="65" t="s">
        <v>576</v>
      </c>
      <c r="M21" s="66" t="s">
        <v>576</v>
      </c>
      <c r="N21" s="66" t="s">
        <v>576</v>
      </c>
      <c r="O21" s="66" t="s">
        <v>576</v>
      </c>
      <c r="P21" s="66" t="s">
        <v>576</v>
      </c>
      <c r="Q21" s="66" t="s">
        <v>576</v>
      </c>
      <c r="R21" s="66" t="s">
        <v>576</v>
      </c>
      <c r="S21" s="66" t="s">
        <v>576</v>
      </c>
      <c r="T21" s="66" t="s">
        <v>576</v>
      </c>
      <c r="U21" s="66" t="s">
        <v>576</v>
      </c>
      <c r="V21" s="66" t="s">
        <v>576</v>
      </c>
      <c r="W21" s="66" t="s">
        <v>576</v>
      </c>
      <c r="X21" s="66" t="s">
        <v>576</v>
      </c>
      <c r="Y21" s="65" t="s">
        <v>576</v>
      </c>
      <c r="Z21" s="65" t="s">
        <v>576</v>
      </c>
      <c r="AA21" s="65" t="s">
        <v>576</v>
      </c>
      <c r="AB21" s="65" t="s">
        <v>576</v>
      </c>
      <c r="AC21" s="65" t="s">
        <v>576</v>
      </c>
      <c r="AD21" s="65" t="s">
        <v>576</v>
      </c>
      <c r="AE21" s="65" t="s">
        <v>576</v>
      </c>
      <c r="AF21" s="67" t="s">
        <v>576</v>
      </c>
      <c r="AG21" s="67" t="s">
        <v>576</v>
      </c>
      <c r="AH21" s="64" t="s">
        <v>576</v>
      </c>
      <c r="AI21" s="67" t="s">
        <v>576</v>
      </c>
      <c r="AJ21" s="68" t="s">
        <v>576</v>
      </c>
      <c r="AK21" s="63" t="s">
        <v>576</v>
      </c>
      <c r="AL21" s="63" t="s">
        <v>576</v>
      </c>
      <c r="AM21" s="63" t="s">
        <v>576</v>
      </c>
      <c r="AN21" s="63" t="s">
        <v>576</v>
      </c>
      <c r="AO21" s="63" t="s">
        <v>576</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29" priority="1">
      <formula>CELL("защита",A1)</formula>
    </cfRule>
  </conditionalFormatting>
  <conditionalFormatting sqref="A21:AO1048576">
    <cfRule type="expression" dxfId="2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A15" sqref="A15:AK15"/>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row>
    <row r="2" spans="1:37" s="18" customFormat="1" ht="20.25" x14ac:dyDescent="0.2">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row>
    <row r="3" spans="1:37" s="18" customFormat="1" ht="18.75" customHeight="1" x14ac:dyDescent="0.2">
      <c r="A3" s="298"/>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row>
    <row r="4" spans="1:37" s="18" customFormat="1" ht="18.75" customHeight="1"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s="18" customFormat="1" ht="18.75" customHeight="1" x14ac:dyDescent="0.2">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row>
    <row r="6" spans="1:37" s="18" customFormat="1" ht="18.75" customHeight="1" x14ac:dyDescent="0.2">
      <c r="A6" s="298"/>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row>
    <row r="7" spans="1:37" s="18" customFormat="1" ht="18.75" customHeight="1"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row>
    <row r="8" spans="1:37" s="18" customFormat="1" ht="18.75" customHeight="1" x14ac:dyDescent="0.2">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row>
    <row r="9" spans="1:37" s="26" customFormat="1" ht="15.75" customHeight="1" x14ac:dyDescent="0.2">
      <c r="A9" s="299"/>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299"/>
      <c r="AI9" s="299"/>
      <c r="AJ9" s="299"/>
      <c r="AK9" s="299"/>
    </row>
    <row r="10" spans="1:37" s="27" customFormat="1" ht="15" customHeight="1"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row>
    <row r="11" spans="1:37" s="27" customFormat="1" ht="15" customHeight="1" x14ac:dyDescent="0.2">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row>
    <row r="12" spans="1:37" s="27" customFormat="1" ht="15" customHeight="1" x14ac:dyDescent="0.2">
      <c r="A12" s="296"/>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row>
    <row r="13" spans="1:37" ht="25.5" customHeight="1" x14ac:dyDescent="0.25">
      <c r="A13" s="2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row>
    <row r="14" spans="1:37" ht="25.5" customHeight="1"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64" t="s">
        <v>13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s="56"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row>
    <row r="17" spans="1:37" ht="43.5" customHeight="1" x14ac:dyDescent="0.25">
      <c r="A17" s="273" t="s">
        <v>26</v>
      </c>
      <c r="B17" s="269" t="s">
        <v>167</v>
      </c>
      <c r="C17" s="270"/>
      <c r="D17" s="269" t="s">
        <v>168</v>
      </c>
      <c r="E17" s="270"/>
      <c r="F17" s="273" t="s">
        <v>169</v>
      </c>
      <c r="G17" s="269" t="s">
        <v>133</v>
      </c>
      <c r="H17" s="270"/>
      <c r="I17" s="269" t="s">
        <v>135</v>
      </c>
      <c r="J17" s="270"/>
      <c r="K17" s="273" t="s">
        <v>170</v>
      </c>
      <c r="L17" s="281" t="s">
        <v>171</v>
      </c>
      <c r="M17" s="282"/>
      <c r="N17" s="269" t="s">
        <v>172</v>
      </c>
      <c r="O17" s="270"/>
      <c r="P17" s="269" t="s">
        <v>173</v>
      </c>
      <c r="Q17" s="270"/>
      <c r="R17" s="269" t="s">
        <v>174</v>
      </c>
      <c r="S17" s="270"/>
      <c r="T17" s="269" t="s">
        <v>175</v>
      </c>
      <c r="U17" s="270"/>
      <c r="V17" s="269" t="s">
        <v>176</v>
      </c>
      <c r="W17" s="270"/>
      <c r="X17" s="269" t="s">
        <v>177</v>
      </c>
      <c r="Y17" s="270"/>
      <c r="Z17" s="273" t="s">
        <v>144</v>
      </c>
      <c r="AA17" s="273" t="s">
        <v>145</v>
      </c>
      <c r="AB17" s="293" t="s">
        <v>149</v>
      </c>
      <c r="AC17" s="294"/>
      <c r="AD17" s="295"/>
      <c r="AE17" s="293" t="s">
        <v>150</v>
      </c>
      <c r="AF17" s="294"/>
      <c r="AG17" s="293" t="s">
        <v>151</v>
      </c>
      <c r="AH17" s="294"/>
      <c r="AI17" s="294"/>
      <c r="AJ17" s="294"/>
      <c r="AK17" s="295"/>
    </row>
    <row r="18" spans="1:37" ht="216" customHeight="1" x14ac:dyDescent="0.25">
      <c r="A18" s="274"/>
      <c r="B18" s="271"/>
      <c r="C18" s="272"/>
      <c r="D18" s="271"/>
      <c r="E18" s="272"/>
      <c r="F18" s="274"/>
      <c r="G18" s="271"/>
      <c r="H18" s="272"/>
      <c r="I18" s="271"/>
      <c r="J18" s="272"/>
      <c r="K18" s="275"/>
      <c r="L18" s="301"/>
      <c r="M18" s="302"/>
      <c r="N18" s="271"/>
      <c r="O18" s="272"/>
      <c r="P18" s="271"/>
      <c r="Q18" s="272"/>
      <c r="R18" s="271"/>
      <c r="S18" s="272"/>
      <c r="T18" s="271"/>
      <c r="U18" s="272"/>
      <c r="V18" s="271"/>
      <c r="W18" s="272"/>
      <c r="X18" s="271"/>
      <c r="Y18" s="272"/>
      <c r="Z18" s="274"/>
      <c r="AA18" s="274"/>
      <c r="AB18" s="59" t="s">
        <v>178</v>
      </c>
      <c r="AC18" s="59" t="s">
        <v>156</v>
      </c>
      <c r="AD18" s="59" t="s">
        <v>157</v>
      </c>
      <c r="AE18" s="59" t="s">
        <v>158</v>
      </c>
      <c r="AF18" s="59" t="s">
        <v>159</v>
      </c>
      <c r="AG18" s="273" t="s">
        <v>179</v>
      </c>
      <c r="AH18" s="277" t="s">
        <v>161</v>
      </c>
      <c r="AI18" s="277"/>
      <c r="AJ18" s="276" t="s">
        <v>162</v>
      </c>
      <c r="AK18" s="276"/>
    </row>
    <row r="19" spans="1:37" ht="60" customHeight="1" x14ac:dyDescent="0.25">
      <c r="A19" s="275"/>
      <c r="B19" s="77" t="s">
        <v>163</v>
      </c>
      <c r="C19" s="77" t="s">
        <v>164</v>
      </c>
      <c r="D19" s="77" t="s">
        <v>163</v>
      </c>
      <c r="E19" s="77" t="s">
        <v>164</v>
      </c>
      <c r="F19" s="275"/>
      <c r="G19" s="77" t="s">
        <v>163</v>
      </c>
      <c r="H19" s="77" t="s">
        <v>164</v>
      </c>
      <c r="I19" s="77" t="s">
        <v>163</v>
      </c>
      <c r="J19" s="77" t="s">
        <v>164</v>
      </c>
      <c r="K19" s="77" t="s">
        <v>163</v>
      </c>
      <c r="L19" s="77" t="s">
        <v>163</v>
      </c>
      <c r="M19" s="77" t="s">
        <v>164</v>
      </c>
      <c r="N19" s="77" t="s">
        <v>163</v>
      </c>
      <c r="O19" s="77" t="s">
        <v>164</v>
      </c>
      <c r="P19" s="77" t="s">
        <v>163</v>
      </c>
      <c r="Q19" s="77" t="s">
        <v>164</v>
      </c>
      <c r="R19" s="77" t="s">
        <v>163</v>
      </c>
      <c r="S19" s="77" t="s">
        <v>164</v>
      </c>
      <c r="T19" s="77" t="s">
        <v>163</v>
      </c>
      <c r="U19" s="77" t="s">
        <v>164</v>
      </c>
      <c r="V19" s="77" t="s">
        <v>163</v>
      </c>
      <c r="W19" s="77" t="s">
        <v>164</v>
      </c>
      <c r="X19" s="77" t="s">
        <v>163</v>
      </c>
      <c r="Y19" s="77" t="s">
        <v>164</v>
      </c>
      <c r="Z19" s="77" t="s">
        <v>163</v>
      </c>
      <c r="AA19" s="77" t="s">
        <v>163</v>
      </c>
      <c r="AB19" s="77" t="s">
        <v>163</v>
      </c>
      <c r="AC19" s="77"/>
      <c r="AD19" s="77" t="s">
        <v>163</v>
      </c>
      <c r="AE19" s="77" t="s">
        <v>163</v>
      </c>
      <c r="AF19" s="77" t="s">
        <v>163</v>
      </c>
      <c r="AG19" s="275"/>
      <c r="AH19" s="77" t="s">
        <v>163</v>
      </c>
      <c r="AI19" s="77" t="s">
        <v>164</v>
      </c>
      <c r="AJ19" s="59" t="s">
        <v>165</v>
      </c>
      <c r="AK19" s="59" t="s">
        <v>166</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576</v>
      </c>
      <c r="B21" s="63" t="s">
        <v>576</v>
      </c>
      <c r="C21" s="64" t="s">
        <v>576</v>
      </c>
      <c r="D21" s="64" t="s">
        <v>576</v>
      </c>
      <c r="E21" s="64" t="s">
        <v>576</v>
      </c>
      <c r="F21" s="65" t="s">
        <v>576</v>
      </c>
      <c r="G21" s="65" t="s">
        <v>576</v>
      </c>
      <c r="H21" s="65" t="s">
        <v>576</v>
      </c>
      <c r="I21" s="65" t="s">
        <v>576</v>
      </c>
      <c r="J21" s="65" t="s">
        <v>576</v>
      </c>
      <c r="K21" s="65" t="s">
        <v>576</v>
      </c>
      <c r="L21" s="78" t="s">
        <v>576</v>
      </c>
      <c r="M21" s="78" t="s">
        <v>576</v>
      </c>
      <c r="N21" s="78" t="s">
        <v>576</v>
      </c>
      <c r="O21" s="78" t="s">
        <v>576</v>
      </c>
      <c r="P21" s="78" t="s">
        <v>576</v>
      </c>
      <c r="Q21" s="78" t="s">
        <v>576</v>
      </c>
      <c r="R21" s="78" t="s">
        <v>576</v>
      </c>
      <c r="S21" s="66" t="s">
        <v>576</v>
      </c>
      <c r="T21" s="66" t="s">
        <v>576</v>
      </c>
      <c r="U21" s="66" t="s">
        <v>576</v>
      </c>
      <c r="V21" s="66" t="s">
        <v>576</v>
      </c>
      <c r="W21" s="66" t="s">
        <v>576</v>
      </c>
      <c r="X21" s="66" t="s">
        <v>576</v>
      </c>
      <c r="Y21" s="66" t="s">
        <v>576</v>
      </c>
      <c r="Z21" s="65" t="s">
        <v>576</v>
      </c>
      <c r="AA21" s="65" t="s">
        <v>576</v>
      </c>
      <c r="AB21" s="63" t="s">
        <v>576</v>
      </c>
      <c r="AC21" s="63" t="s">
        <v>576</v>
      </c>
      <c r="AD21" s="63" t="s">
        <v>576</v>
      </c>
      <c r="AE21" s="63" t="s">
        <v>576</v>
      </c>
      <c r="AF21" s="63" t="s">
        <v>576</v>
      </c>
      <c r="AG21" s="63" t="s">
        <v>576</v>
      </c>
      <c r="AH21" s="63" t="s">
        <v>576</v>
      </c>
      <c r="AI21" s="63" t="s">
        <v>576</v>
      </c>
      <c r="AJ21" s="63" t="s">
        <v>576</v>
      </c>
      <c r="AK21" s="63" t="s">
        <v>576</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27" priority="1">
      <formula>CELL("защита",A1)</formula>
    </cfRule>
  </conditionalFormatting>
  <conditionalFormatting sqref="A21:AK1048576">
    <cfRule type="expression" dxfId="2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row>
    <row r="2" spans="1:39" s="18" customFormat="1" ht="20.25" x14ac:dyDescent="0.2">
      <c r="A2" s="236" t="s">
        <v>116</v>
      </c>
      <c r="B2" s="236"/>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1:39" s="18"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row>
    <row r="4" spans="1:39" s="18" customFormat="1" ht="18.75" customHeight="1" x14ac:dyDescent="0.2">
      <c r="A4" s="249" t="str">
        <f>IF(ISBLANK('1'!A4:C4),CONCATENATE("На вкладке 1 этого файла заполните показатель"," '",'1'!A5:C5,"' "),'1'!A4:C4)</f>
        <v>Акционерное общество "Ульяновскэнерго"</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row>
    <row r="5" spans="1:39" s="18" customFormat="1" ht="18.75" customHeight="1" x14ac:dyDescent="0.2">
      <c r="A5" s="243" t="s">
        <v>24</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row>
    <row r="6" spans="1:39"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row>
    <row r="7" spans="1:39" s="18" customFormat="1" ht="18.75" customHeight="1" x14ac:dyDescent="0.2">
      <c r="A7" s="249" t="str">
        <f>IF(ISBLANK('1'!C13),CONCATENATE("В разделе 1 формы заполните показатель"," '",'1'!B13,"' "),'1'!C13)</f>
        <v>L_3.02_AVTO</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row>
    <row r="8" spans="1:39" s="18" customFormat="1" ht="18.75" customHeight="1" x14ac:dyDescent="0.2">
      <c r="A8" s="243" t="s">
        <v>39</v>
      </c>
      <c r="B8" s="243"/>
      <c r="C8" s="243"/>
      <c r="D8" s="243"/>
      <c r="E8" s="243"/>
      <c r="F8" s="243"/>
      <c r="G8" s="243"/>
      <c r="H8" s="243"/>
      <c r="I8" s="243"/>
      <c r="J8" s="243"/>
      <c r="K8" s="243"/>
      <c r="L8" s="243"/>
      <c r="M8" s="243"/>
      <c r="N8" s="243"/>
      <c r="O8" s="243"/>
      <c r="P8" s="243"/>
      <c r="Q8" s="243"/>
      <c r="R8" s="243"/>
      <c r="S8" s="243"/>
      <c r="T8" s="243"/>
      <c r="U8" s="243"/>
      <c r="V8" s="243"/>
      <c r="W8" s="243"/>
      <c r="X8" s="243"/>
      <c r="Y8" s="243"/>
      <c r="Z8" s="243"/>
      <c r="AA8" s="243"/>
      <c r="AB8" s="243"/>
      <c r="AC8" s="243"/>
      <c r="AD8" s="243"/>
      <c r="AE8" s="243"/>
      <c r="AF8" s="243"/>
      <c r="AG8" s="243"/>
      <c r="AH8" s="243"/>
      <c r="AI8" s="243"/>
      <c r="AJ8" s="243"/>
      <c r="AK8" s="243"/>
      <c r="AL8" s="243"/>
      <c r="AM8" s="243"/>
    </row>
    <row r="9" spans="1:39" s="26" customFormat="1" ht="15.75" customHeight="1" x14ac:dyDescent="0.2">
      <c r="A9" s="246"/>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row>
    <row r="10" spans="1:39" s="27" customFormat="1" ht="18.75" x14ac:dyDescent="0.2">
      <c r="A10" s="249" t="str">
        <f>IF(ISBLANK('1'!C14),CONCATENATE("В разделе 1 формы заполните показатель"," '",'1'!B14,"' "),'1'!C14)</f>
        <v>Приобретение автотранспорта</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row>
    <row r="11" spans="1:39" s="27" customFormat="1" ht="15" customHeight="1" x14ac:dyDescent="0.2">
      <c r="A11" s="243" t="s">
        <v>40</v>
      </c>
      <c r="B11" s="243"/>
      <c r="C11" s="243"/>
      <c r="D11" s="243"/>
      <c r="E11" s="243"/>
      <c r="F11" s="243"/>
      <c r="G11" s="243"/>
      <c r="H11" s="243"/>
      <c r="I11" s="243"/>
      <c r="J11" s="243"/>
      <c r="K11" s="243"/>
      <c r="L11" s="243"/>
      <c r="M11" s="243"/>
      <c r="N11" s="243"/>
      <c r="O11" s="243"/>
      <c r="P11" s="243"/>
      <c r="Q11" s="243"/>
      <c r="R11" s="243"/>
      <c r="S11" s="243"/>
      <c r="T11" s="243"/>
      <c r="U11" s="243"/>
      <c r="V11" s="243"/>
      <c r="W11" s="243"/>
      <c r="X11" s="243"/>
      <c r="Y11" s="243"/>
      <c r="Z11" s="243"/>
      <c r="AA11" s="243"/>
      <c r="AB11" s="243"/>
      <c r="AC11" s="243"/>
      <c r="AD11" s="243"/>
      <c r="AE11" s="243"/>
      <c r="AF11" s="243"/>
      <c r="AG11" s="243"/>
      <c r="AH11" s="243"/>
      <c r="AI11" s="243"/>
      <c r="AJ11" s="243"/>
      <c r="AK11" s="243"/>
      <c r="AL11" s="243"/>
      <c r="AM11" s="243"/>
    </row>
    <row r="12" spans="1:39" s="27" customFormat="1" ht="15" customHeight="1" x14ac:dyDescent="0.2">
      <c r="A12" s="240"/>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row>
    <row r="13" spans="1:39" s="27" customFormat="1" ht="26.25" customHeight="1" x14ac:dyDescent="0.2">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row>
    <row r="14" spans="1:39" s="27" customFormat="1" ht="26.2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row>
    <row r="15" spans="1:39" s="27" customFormat="1" ht="26.25" customHeight="1" x14ac:dyDescent="0.2">
      <c r="A15" s="251" t="s">
        <v>180</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row>
    <row r="16" spans="1:39" s="56" customFormat="1" ht="21" customHeight="1"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row>
    <row r="17" spans="1:127" ht="46.5" customHeight="1" x14ac:dyDescent="0.25">
      <c r="A17" s="266" t="s">
        <v>26</v>
      </c>
      <c r="B17" s="281" t="s">
        <v>181</v>
      </c>
      <c r="C17" s="282"/>
      <c r="D17" s="305" t="s">
        <v>132</v>
      </c>
      <c r="E17" s="310" t="s">
        <v>133</v>
      </c>
      <c r="F17" s="311"/>
      <c r="G17" s="310" t="s">
        <v>182</v>
      </c>
      <c r="H17" s="311"/>
      <c r="I17" s="310" t="s">
        <v>135</v>
      </c>
      <c r="J17" s="311"/>
      <c r="K17" s="305" t="s">
        <v>136</v>
      </c>
      <c r="L17" s="310" t="s">
        <v>183</v>
      </c>
      <c r="M17" s="311"/>
      <c r="N17" s="304" t="s">
        <v>138</v>
      </c>
      <c r="O17" s="304"/>
      <c r="P17" s="304"/>
      <c r="Q17" s="304"/>
      <c r="R17" s="305" t="s">
        <v>144</v>
      </c>
      <c r="S17" s="305" t="s">
        <v>145</v>
      </c>
      <c r="T17" s="308" t="s">
        <v>184</v>
      </c>
      <c r="U17" s="308"/>
      <c r="V17" s="316" t="s">
        <v>185</v>
      </c>
      <c r="W17" s="317"/>
      <c r="X17" s="290" t="s">
        <v>186</v>
      </c>
      <c r="Y17" s="286" t="s">
        <v>146</v>
      </c>
      <c r="Z17" s="287"/>
      <c r="AA17" s="286" t="s">
        <v>147</v>
      </c>
      <c r="AB17" s="287"/>
      <c r="AC17" s="290" t="s">
        <v>148</v>
      </c>
      <c r="AD17" s="293" t="s">
        <v>149</v>
      </c>
      <c r="AE17" s="294"/>
      <c r="AF17" s="295"/>
      <c r="AG17" s="293" t="s">
        <v>150</v>
      </c>
      <c r="AH17" s="294"/>
      <c r="AI17" s="293" t="s">
        <v>151</v>
      </c>
      <c r="AJ17" s="294"/>
      <c r="AK17" s="294"/>
      <c r="AL17" s="294"/>
      <c r="AM17" s="295"/>
    </row>
    <row r="18" spans="1:127" ht="204.75" customHeight="1" x14ac:dyDescent="0.25">
      <c r="A18" s="267"/>
      <c r="B18" s="301"/>
      <c r="C18" s="302"/>
      <c r="D18" s="306"/>
      <c r="E18" s="312"/>
      <c r="F18" s="313"/>
      <c r="G18" s="312"/>
      <c r="H18" s="313"/>
      <c r="I18" s="312"/>
      <c r="J18" s="313"/>
      <c r="K18" s="307"/>
      <c r="L18" s="312"/>
      <c r="M18" s="313"/>
      <c r="N18" s="314" t="s">
        <v>152</v>
      </c>
      <c r="O18" s="315"/>
      <c r="P18" s="281" t="s">
        <v>187</v>
      </c>
      <c r="Q18" s="282"/>
      <c r="R18" s="306"/>
      <c r="S18" s="307"/>
      <c r="T18" s="308"/>
      <c r="U18" s="308"/>
      <c r="V18" s="318"/>
      <c r="W18" s="319"/>
      <c r="X18" s="291"/>
      <c r="Y18" s="288"/>
      <c r="Z18" s="289"/>
      <c r="AA18" s="288"/>
      <c r="AB18" s="289"/>
      <c r="AC18" s="291"/>
      <c r="AD18" s="58" t="s">
        <v>155</v>
      </c>
      <c r="AE18" s="58" t="s">
        <v>156</v>
      </c>
      <c r="AF18" s="59" t="s">
        <v>157</v>
      </c>
      <c r="AG18" s="59" t="s">
        <v>158</v>
      </c>
      <c r="AH18" s="59" t="s">
        <v>159</v>
      </c>
      <c r="AI18" s="273" t="s">
        <v>179</v>
      </c>
      <c r="AJ18" s="277" t="s">
        <v>161</v>
      </c>
      <c r="AK18" s="277"/>
      <c r="AL18" s="276" t="s">
        <v>162</v>
      </c>
      <c r="AM18" s="276"/>
    </row>
    <row r="19" spans="1:127" ht="51.75" customHeight="1" x14ac:dyDescent="0.25">
      <c r="A19" s="268"/>
      <c r="B19" s="82" t="s">
        <v>163</v>
      </c>
      <c r="C19" s="82" t="s">
        <v>164</v>
      </c>
      <c r="D19" s="307"/>
      <c r="E19" s="82" t="s">
        <v>163</v>
      </c>
      <c r="F19" s="82" t="s">
        <v>164</v>
      </c>
      <c r="G19" s="82" t="s">
        <v>163</v>
      </c>
      <c r="H19" s="82" t="s">
        <v>164</v>
      </c>
      <c r="I19" s="82" t="s">
        <v>163</v>
      </c>
      <c r="J19" s="82" t="s">
        <v>164</v>
      </c>
      <c r="K19" s="82" t="s">
        <v>163</v>
      </c>
      <c r="L19" s="82" t="s">
        <v>163</v>
      </c>
      <c r="M19" s="82" t="s">
        <v>164</v>
      </c>
      <c r="N19" s="82" t="s">
        <v>163</v>
      </c>
      <c r="O19" s="82" t="s">
        <v>164</v>
      </c>
      <c r="P19" s="58" t="s">
        <v>165</v>
      </c>
      <c r="Q19" s="83" t="s">
        <v>166</v>
      </c>
      <c r="R19" s="82" t="s">
        <v>163</v>
      </c>
      <c r="S19" s="82" t="s">
        <v>163</v>
      </c>
      <c r="T19" s="84" t="s">
        <v>188</v>
      </c>
      <c r="U19" s="84" t="s">
        <v>189</v>
      </c>
      <c r="V19" s="82" t="s">
        <v>163</v>
      </c>
      <c r="W19" s="82" t="s">
        <v>164</v>
      </c>
      <c r="X19" s="292"/>
      <c r="Y19" s="82" t="s">
        <v>163</v>
      </c>
      <c r="Z19" s="82" t="s">
        <v>164</v>
      </c>
      <c r="AA19" s="82" t="s">
        <v>163</v>
      </c>
      <c r="AB19" s="82" t="s">
        <v>164</v>
      </c>
      <c r="AC19" s="292"/>
      <c r="AD19" s="58" t="s">
        <v>163</v>
      </c>
      <c r="AE19" s="58" t="s">
        <v>163</v>
      </c>
      <c r="AF19" s="82" t="s">
        <v>163</v>
      </c>
      <c r="AG19" s="82" t="s">
        <v>163</v>
      </c>
      <c r="AH19" s="82" t="s">
        <v>163</v>
      </c>
      <c r="AI19" s="275"/>
      <c r="AJ19" s="82" t="s">
        <v>163</v>
      </c>
      <c r="AK19" s="82" t="s">
        <v>164</v>
      </c>
      <c r="AL19" s="59" t="s">
        <v>165</v>
      </c>
      <c r="AM19" s="59" t="s">
        <v>166</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576</v>
      </c>
      <c r="B21" s="64" t="s">
        <v>576</v>
      </c>
      <c r="C21" s="64" t="s">
        <v>576</v>
      </c>
      <c r="D21" s="64" t="s">
        <v>576</v>
      </c>
      <c r="E21" s="64" t="s">
        <v>576</v>
      </c>
      <c r="F21" s="64" t="s">
        <v>576</v>
      </c>
      <c r="G21" s="64" t="s">
        <v>576</v>
      </c>
      <c r="H21" s="64" t="s">
        <v>576</v>
      </c>
      <c r="I21" s="64" t="s">
        <v>576</v>
      </c>
      <c r="J21" s="65" t="s">
        <v>576</v>
      </c>
      <c r="K21" s="65" t="s">
        <v>576</v>
      </c>
      <c r="L21" s="65" t="s">
        <v>576</v>
      </c>
      <c r="M21" s="66" t="s">
        <v>576</v>
      </c>
      <c r="N21" s="66" t="s">
        <v>576</v>
      </c>
      <c r="O21" s="66" t="s">
        <v>576</v>
      </c>
      <c r="P21" s="66" t="s">
        <v>576</v>
      </c>
      <c r="Q21" s="66" t="s">
        <v>576</v>
      </c>
      <c r="R21" s="65" t="s">
        <v>576</v>
      </c>
      <c r="S21" s="65" t="s">
        <v>576</v>
      </c>
      <c r="T21" s="86" t="s">
        <v>576</v>
      </c>
      <c r="U21" s="86" t="s">
        <v>576</v>
      </c>
      <c r="V21" s="86" t="s">
        <v>576</v>
      </c>
      <c r="W21" s="86" t="s">
        <v>576</v>
      </c>
      <c r="X21" s="86" t="s">
        <v>576</v>
      </c>
      <c r="Y21" s="86" t="s">
        <v>576</v>
      </c>
      <c r="Z21" s="86" t="s">
        <v>576</v>
      </c>
      <c r="AA21" s="86" t="s">
        <v>576</v>
      </c>
      <c r="AB21" s="86" t="s">
        <v>576</v>
      </c>
      <c r="AC21" s="86" t="s">
        <v>576</v>
      </c>
      <c r="AD21" s="67" t="s">
        <v>576</v>
      </c>
      <c r="AE21" s="67" t="s">
        <v>576</v>
      </c>
      <c r="AF21" s="64" t="s">
        <v>576</v>
      </c>
      <c r="AG21" s="67" t="s">
        <v>576</v>
      </c>
      <c r="AH21" s="64" t="s">
        <v>576</v>
      </c>
      <c r="AI21" s="63" t="s">
        <v>576</v>
      </c>
      <c r="AJ21" s="63" t="s">
        <v>576</v>
      </c>
      <c r="AK21" s="63" t="s">
        <v>576</v>
      </c>
      <c r="AL21" s="63" t="s">
        <v>576</v>
      </c>
      <c r="AM21" s="63" t="s">
        <v>576</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25" priority="1">
      <formula>CELL("защита",A1)</formula>
    </cfRule>
  </conditionalFormatting>
  <conditionalFormatting sqref="A21:AM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2025-03-31T04:46:38Z</dcterms:modified>
</cp:coreProperties>
</file>